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ES\Downloads\2569\"/>
    </mc:Choice>
  </mc:AlternateContent>
  <bookViews>
    <workbookView xWindow="0" yWindow="0" windowWidth="21600" windowHeight="9030"/>
  </bookViews>
  <sheets>
    <sheet name="ไตรมาส1(ตค-ธค)" sheetId="1" r:id="rId1"/>
  </sheets>
  <externalReferences>
    <externalReference r:id="rId2"/>
  </externalReferences>
  <definedNames>
    <definedName name="_xlnm.Print_Titles" localSheetId="0">'ไตรมาส1(ตค-ธค)'!$1:$5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1" l="1"/>
  <c r="D64" i="1"/>
  <c r="C64" i="1"/>
  <c r="I62" i="1"/>
  <c r="D62" i="1"/>
  <c r="C62" i="1"/>
  <c r="I60" i="1"/>
  <c r="D60" i="1"/>
  <c r="C60" i="1"/>
  <c r="I58" i="1"/>
  <c r="D58" i="1"/>
  <c r="C58" i="1"/>
  <c r="I56" i="1"/>
  <c r="D56" i="1"/>
  <c r="C56" i="1"/>
  <c r="I55" i="1"/>
  <c r="C55" i="1"/>
  <c r="I54" i="1"/>
  <c r="D54" i="1"/>
  <c r="C54" i="1"/>
  <c r="I52" i="1"/>
  <c r="D52" i="1"/>
  <c r="C52" i="1"/>
  <c r="I50" i="1"/>
  <c r="D50" i="1"/>
  <c r="C50" i="1"/>
  <c r="I49" i="1"/>
  <c r="D49" i="1"/>
  <c r="C49" i="1"/>
  <c r="I48" i="1"/>
  <c r="D48" i="1"/>
  <c r="C48" i="1"/>
  <c r="I47" i="1"/>
  <c r="C47" i="1"/>
  <c r="I46" i="1"/>
  <c r="D46" i="1"/>
  <c r="C46" i="1"/>
  <c r="I45" i="1"/>
  <c r="D45" i="1"/>
  <c r="C45" i="1"/>
  <c r="I44" i="1"/>
  <c r="D44" i="1"/>
  <c r="C44" i="1"/>
  <c r="I43" i="1"/>
  <c r="D43" i="1"/>
  <c r="C43" i="1"/>
  <c r="I42" i="1"/>
  <c r="D42" i="1"/>
  <c r="C42" i="1"/>
  <c r="I41" i="1"/>
  <c r="D41" i="1"/>
  <c r="C41" i="1"/>
  <c r="I40" i="1"/>
  <c r="D40" i="1"/>
  <c r="C40" i="1"/>
  <c r="I39" i="1"/>
  <c r="D39" i="1"/>
  <c r="C39" i="1"/>
  <c r="I38" i="1"/>
  <c r="D38" i="1"/>
  <c r="C38" i="1"/>
  <c r="I37" i="1"/>
  <c r="D37" i="1"/>
  <c r="C37" i="1"/>
  <c r="I36" i="1"/>
  <c r="D36" i="1"/>
  <c r="C36" i="1"/>
  <c r="I35" i="1"/>
  <c r="I34" i="1"/>
  <c r="D34" i="1"/>
  <c r="C34" i="1"/>
  <c r="I33" i="1"/>
  <c r="D33" i="1"/>
  <c r="C33" i="1"/>
  <c r="I32" i="1"/>
  <c r="D32" i="1"/>
  <c r="C32" i="1"/>
  <c r="I30" i="1"/>
  <c r="D30" i="1"/>
  <c r="C30" i="1"/>
  <c r="I29" i="1"/>
  <c r="D29" i="1"/>
  <c r="C29" i="1"/>
  <c r="I28" i="1"/>
  <c r="D28" i="1"/>
  <c r="C28" i="1"/>
  <c r="I27" i="1"/>
  <c r="D27" i="1"/>
  <c r="C27" i="1"/>
  <c r="I26" i="1"/>
  <c r="D26" i="1"/>
  <c r="C26" i="1"/>
  <c r="I25" i="1"/>
  <c r="D25" i="1"/>
  <c r="C25" i="1"/>
  <c r="I24" i="1"/>
  <c r="D24" i="1"/>
  <c r="C24" i="1"/>
  <c r="I23" i="1"/>
  <c r="D23" i="1"/>
  <c r="C23" i="1"/>
  <c r="I22" i="1"/>
  <c r="C22" i="1"/>
  <c r="I21" i="1"/>
  <c r="D21" i="1"/>
  <c r="C21" i="1"/>
  <c r="I20" i="1"/>
  <c r="D20" i="1"/>
  <c r="C20" i="1"/>
  <c r="I19" i="1"/>
  <c r="D19" i="1"/>
  <c r="C19" i="1"/>
  <c r="I18" i="1"/>
  <c r="D18" i="1"/>
  <c r="C18" i="1"/>
  <c r="I17" i="1"/>
  <c r="D17" i="1"/>
  <c r="C17" i="1"/>
  <c r="I16" i="1"/>
  <c r="D16" i="1"/>
  <c r="C16" i="1"/>
  <c r="I15" i="1"/>
  <c r="D15" i="1"/>
  <c r="C15" i="1"/>
  <c r="I14" i="1"/>
  <c r="D14" i="1"/>
  <c r="C14" i="1"/>
  <c r="I13" i="1"/>
  <c r="D13" i="1"/>
  <c r="C13" i="1"/>
  <c r="I12" i="1"/>
  <c r="D12" i="1"/>
  <c r="C12" i="1"/>
  <c r="I11" i="1"/>
  <c r="D11" i="1"/>
  <c r="C11" i="1"/>
  <c r="I10" i="1"/>
  <c r="D10" i="1"/>
  <c r="C10" i="1"/>
  <c r="I9" i="1"/>
  <c r="D9" i="1"/>
  <c r="C9" i="1"/>
  <c r="I8" i="1"/>
  <c r="D8" i="1"/>
  <c r="C8" i="1"/>
  <c r="A2" i="1"/>
</calcChain>
</file>

<file path=xl/sharedStrings.xml><?xml version="1.0" encoding="utf-8"?>
<sst xmlns="http://schemas.openxmlformats.org/spreadsheetml/2006/main" count="214" uniqueCount="184">
  <si>
    <t xml:space="preserve"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 </t>
  </si>
  <si>
    <t>สำนักงานปลัดกระทรวงดิจิทัลเพื่อเศรษฐกิจและสังคม</t>
  </si>
  <si>
    <t>ลำดับที่</t>
  </si>
  <si>
    <t>รหัส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</si>
  <si>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</si>
  <si>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</si>
  <si>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</si>
  <si>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</t>
  </si>
  <si>
    <t>เอกสารอ้างอิง</t>
  </si>
  <si>
    <t>เหตุผล</t>
  </si>
  <si>
    <t>หมายเหตุ</t>
  </si>
  <si>
    <t>เลขประจำตัวประชาชน</t>
  </si>
  <si>
    <t>วันที่</t>
  </si>
  <si>
    <t>เลขที่</t>
  </si>
  <si>
    <t>SMEs</t>
  </si>
  <si>
    <t>กองกลาง กลุ่มงานพัสดุและทรัพย์สิน (กก.กพส.)</t>
  </si>
  <si>
    <t>ใบสั่งซื้อสั่งจ้าง</t>
  </si>
  <si>
    <t>5761</t>
  </si>
  <si>
    <t>โครงการจ้างบำรุงรักษาระบบการเบิกจ่ายเงินเดือนพนักงานจ้างเหมาเอกชน</t>
  </si>
  <si>
    <t>07/10/68</t>
  </si>
  <si>
    <t>ดศ 1/2569</t>
  </si>
  <si>
    <t>6144</t>
  </si>
  <si>
    <t>เช่าเครื่องถ่ายเอกสาร ของสำนักงานปลัดกระทรวงดิจิทัลเพื่อเศรษฐกิจและสังคม ประจําปีงบประมาณ พ.ศ. ๒๕๖๙</t>
  </si>
  <si>
    <t>ดศ 2/2569</t>
  </si>
  <si>
    <t>2502</t>
  </si>
  <si>
    <t xml:space="preserve">ซื้อน้ำเพื่อบริโภคของสำนักงานปลัดกระทรวงดิจิทัล 
เพื่อเศรษฐกิจและสังคม ประจำปีงบประมาณ พ.ศ. 2569 </t>
  </si>
  <si>
    <t>ดศ 3/2569</t>
  </si>
  <si>
    <t>1629</t>
  </si>
  <si>
    <t>ซื้อเครื่องสแกนเนอร์ความเร็วสูง</t>
  </si>
  <si>
    <t>ดศ 4/2569</t>
  </si>
  <si>
    <t>5635</t>
  </si>
  <si>
    <t>ซื้อหมึกพิมพ์คอมพิวเตอร์ จำนวน 1 รายการ</t>
  </si>
  <si>
    <t>ดศ 5/2569</t>
  </si>
  <si>
    <t>2309</t>
  </si>
  <si>
    <t>ซื้อวัสดุจำนวน 1 รายการ</t>
  </si>
  <si>
    <t>ดศ 6/2569</t>
  </si>
  <si>
    <t>5797</t>
  </si>
  <si>
    <t>จ้างเหมาเจ้าหน้าที่ช่วยเหลือตำรวจ บก.ปอท. จำนวน 
55 อัตรา</t>
  </si>
  <si>
    <t>ดศ 7/2569</t>
  </si>
  <si>
    <t>0014</t>
  </si>
  <si>
    <t>เช่าใช้บริการอินเทอร์เน็ต บก.ปอท.</t>
  </si>
  <si>
    <t>ดศ 8/2569</t>
  </si>
  <si>
    <t>9489</t>
  </si>
  <si>
    <t>โครงการจ้างเหมาทำความสะอาดและบริการห้องประชุม (1-31 ต.ค. 68)</t>
  </si>
  <si>
    <t>16/10/68</t>
  </si>
  <si>
    <t>ดศ 9/2569</t>
  </si>
  <si>
    <t>1511</t>
  </si>
  <si>
    <t>จ้างเหมาทำความสะอาดอาคารและสถานที่ จำนวน 3 อัตรา</t>
  </si>
  <si>
    <t>17/10/68</t>
  </si>
  <si>
    <t>ดศ 10/2569</t>
  </si>
  <si>
    <t>เช่าเครื่องถ่ายเอกสาร 8 เครื่อง</t>
  </si>
  <si>
    <t>ดศ 11/2569</t>
  </si>
  <si>
    <t>1085</t>
  </si>
  <si>
    <t>จ้างบำรุงโครงการจัดทำระบบสืบสวนตรวจและวิเคราะห์ข้อมูลผู้ใช้งานทางเว็บไซต์</t>
  </si>
  <si>
    <t>20/10/68</t>
  </si>
  <si>
    <t>ดศ 12/2569</t>
  </si>
  <si>
    <t>2048</t>
  </si>
  <si>
    <t>ซื้อสติกเกอร์ฝ้าติดกระจกแบบสุญญากาศ จำนวน 1 รายการ</t>
  </si>
  <si>
    <t>21/10/68</t>
  </si>
  <si>
    <t>ดศ 13/2569</t>
  </si>
  <si>
    <t>เช่าใช้บริการอินเทอร์เน็ต (แบบองค์กร) บก.ปอท.</t>
  </si>
  <si>
    <t>ดศ 14/2569</t>
  </si>
  <si>
    <t>8592</t>
  </si>
  <si>
    <t>บริษัท รักสยาม พรอพเพอร์ตี้ แอนด์ 
ดีเวลลอปเม้นท์ 2004 จำกัด</t>
  </si>
  <si>
    <t>เช่าห้องประชุม พร้อมอุปกรณ์แอลซีดี เพื่อใช้ในโครงการฝึกอบรมหลักสูตรการเป็นข้าราชการที่ดี กระทรวงดิจิทัล
เพื่อเศรษฐกิจและสังคม ประจำปีงบประมาณ พ.ศ. 256๙ รุ่นที่ 1</t>
  </si>
  <si>
    <t>05/11/68</t>
  </si>
  <si>
    <t>ดศ 15/2569</t>
  </si>
  <si>
    <t>ซื้อพระฉายาลักษณ์สมเด็จพระนางเจ้าสิริกิติ์ พระบรมราชินีนาถ พระบรมราชชนี พันปีหลวง 1 รูป</t>
  </si>
  <si>
    <t>11/11/68</t>
  </si>
  <si>
    <t>ดศ 16/2569</t>
  </si>
  <si>
    <t>ซื้อพานพุ่มสีชมพู ดอกไม้สีชมพู 4 พาน และเครื่องทองน้อย 
จำนวน 3 รายการ</t>
  </si>
  <si>
    <t>18/11/68</t>
  </si>
  <si>
    <t>ดศ 17/2569</t>
  </si>
  <si>
    <t>ซื้อหมึกพิมพ์คอมพิวเตอร์ จำนวน 4 รายการ</t>
  </si>
  <si>
    <t>25/11/68</t>
  </si>
  <si>
    <t>ดศ 18/2569</t>
  </si>
  <si>
    <t>7890</t>
  </si>
  <si>
    <t>จ้างทำพวงมาลาดอกไม้ประดิษฐ์ จำนวน 1 พวง</t>
  </si>
  <si>
    <t>26/11/68</t>
  </si>
  <si>
    <t>ดศ 19/2569</t>
  </si>
  <si>
    <t>ซื้อรางปลั๊กไฟ</t>
  </si>
  <si>
    <t>ดศ 20/2569</t>
  </si>
  <si>
    <t>2110</t>
  </si>
  <si>
    <t>จ้างซ่อมเครื่องทำน้ำร้อน – น้ำเย็น จำนวน 1 งาน</t>
  </si>
  <si>
    <t>02/12/68</t>
  </si>
  <si>
    <t>ดศ 21/2569</t>
  </si>
  <si>
    <t>ซื้อกระดาษถ่ายเอกสาร A4 ประจำปีงบประมาณ 
พ.ศ. 2569</t>
  </si>
  <si>
    <t>ดศ 22/2569</t>
  </si>
  <si>
    <t>6859</t>
  </si>
  <si>
    <r>
      <t>เช่าสถานที่จัดการประชุมคณะกรรมการจัดการ สมัยที่ ๔๙ (MC-</t>
    </r>
    <r>
      <rPr>
        <sz val="13"/>
        <rFont val="TH SarabunPSK"/>
        <family val="2"/>
      </rPr>
      <t>49</t>
    </r>
    <r>
      <rPr>
        <sz val="13"/>
        <rFont val="TH SarabunIT๙"/>
        <family val="2"/>
      </rPr>
      <t>) และการจัดการประชุมสัมมนาหัวข้อ Progress in 
APT for the year 2025 (SPA-</t>
    </r>
    <r>
      <rPr>
        <sz val="13"/>
        <rFont val="TH SarabunPSK"/>
        <family val="2"/>
      </rPr>
      <t>2025</t>
    </r>
    <r>
      <rPr>
        <sz val="13"/>
        <rFont val="TH SarabunIT๙"/>
        <family val="2"/>
      </rPr>
      <t>)</t>
    </r>
  </si>
  <si>
    <t>03/12/68</t>
  </si>
  <si>
    <t>ดศ 23/2569</t>
  </si>
  <si>
    <t>สัญญา</t>
  </si>
  <si>
    <t>7783</t>
  </si>
  <si>
    <t>โครงการบริหารจัดการพื้นที่ส่วนกลาง ของกระทรวงดิจิทัล เพื่อเศรษฐกิจและสังคม อาคารสำนักงานโซนซี 
ศูนย์ราชการฯ</t>
  </si>
  <si>
    <t>31/10/68</t>
  </si>
  <si>
    <t>ส 1/2569</t>
  </si>
  <si>
    <t>2431</t>
  </si>
  <si>
    <t>จ้างเหมาเจ้าหน้าที่ช่วยเหลือตำรวจ ปอท. จำนวน 80 อัตรา</t>
  </si>
  <si>
    <t>ส 2/2569</t>
  </si>
  <si>
    <t>4654</t>
  </si>
  <si>
    <t>จ้างโครงการส่งเสริมการสร้างภูมิคุ้มกันด้านดิจิทัล
เพื่อเศรษฐกิจและสังคม (Vaccine)</t>
  </si>
  <si>
    <t>03/11/68</t>
  </si>
  <si>
    <t>ส 3/2569</t>
  </si>
  <si>
    <t>0125566022048</t>
  </si>
  <si>
    <t>บริษัท เฟเวอร์ริท เทคโนโลยี จำกัด</t>
  </si>
  <si>
    <t>จ้างโครงการบำรุงรักษาระบบเว็บไซต์ของกระทรวงดิจิทัล
เพื่อเศรษฐกิจและสังคม</t>
  </si>
  <si>
    <t>04/11/68</t>
  </si>
  <si>
    <t>ส 4/2569</t>
  </si>
  <si>
    <t>4930</t>
  </si>
  <si>
    <t>จ้างโครงการศูนย์ประสานการบริหารจัดการทรัพยากรสื่อสารในภาวะวิกฤต</t>
  </si>
  <si>
    <t>06/11/68</t>
  </si>
  <si>
    <t>ส 5/2569</t>
  </si>
  <si>
    <t>โครงการเฝ้าระวังและดำเนินการเว็บไซต์ผิดกฎหมาย</t>
  </si>
  <si>
    <t>ส 6/2569</t>
  </si>
  <si>
    <t>4179</t>
  </si>
  <si>
    <t>จ้างบริหารจัดการระบบคอมพิวเตอร์และเครือข่ายกลาง</t>
  </si>
  <si>
    <t>07/11/68</t>
  </si>
  <si>
    <t>ส 7/2569</t>
  </si>
  <si>
    <t>4785</t>
  </si>
  <si>
    <t>โครงการเพิ่มประสิทธิภาพเจ้าหน้าที่ด้านการตรวจพิสูจน์หลักฐานทางดิจิทัล</t>
  </si>
  <si>
    <t>ส 8/2569</t>
  </si>
  <si>
    <t>0067</t>
  </si>
  <si>
    <t>จ้างบริการบำรุงรักษาระบบคอมพิวเตอร์แม่ข่ายกลางและระบบเครือข่ายกลางประจำปีงบประมาณ พ.ศ. 2569</t>
  </si>
  <si>
    <t>ส 9/2569</t>
  </si>
  <si>
    <t>0132</t>
  </si>
  <si>
    <t>โครงการตรวจจับและวิเคราะห์การกระทำความผิดทางเทคโนโลยีบนเว็บไซต์ (เพิ่มเติม)</t>
  </si>
  <si>
    <t>ส 10/2569</t>
  </si>
  <si>
    <t>โครงการขยายจำนวนที่นั่งของพนักงานรับสาย
ศูนย์ปฏิบัติการต่อต้านอาชญากรรมออนไลน์ AOC (เพิ่มเติม)</t>
  </si>
  <si>
    <t>13/11/68</t>
  </si>
  <si>
    <t>ส 11/2569</t>
  </si>
  <si>
    <t>โครงการต่อลิขสิทธิ์ลายเส้น (เพิ่มเติม) 1 รายการ</t>
  </si>
  <si>
    <t>ส 12/2569</t>
  </si>
  <si>
    <t>โครงการเช่าใช้บริการพื้นที่ (Co-location) ตู้ Rack 
สำหรับติดตั้งอุปกรณ์และระบบคอมพิวเตอร์ พร้อมระบบเครือข่ายเชื่อมโยง มายังพื้นที่ส่วนขยายโซนซี ศูนย์ราชการฯ</t>
  </si>
  <si>
    <t>ส 13/2569</t>
  </si>
  <si>
    <t>โครงการศูนย์บริการข้อมูลภาครัฐเพื่อประชาชน (Government Contact Center : GCC 1111)</t>
  </si>
  <si>
    <t>20/11/68</t>
  </si>
  <si>
    <t>ส 14/2569</t>
  </si>
  <si>
    <t>6971</t>
  </si>
  <si>
    <t>โครงการซื้อขายครุภัณฑ์คอมพิวเตอร์สำหรับการปฏิบัติงานการประชุมดิจิทัลของ สป.ดศ.</t>
  </si>
  <si>
    <t>27/11/68</t>
  </si>
  <si>
    <t>ส 15/2569</t>
  </si>
  <si>
    <t>4755</t>
  </si>
  <si>
    <t>บริษัท รักษาความปลอดภัยและบริหารธุรกิจ 
สยาม จำกัด</t>
  </si>
  <si>
    <t>โครงการจ้างเหมาบริการรักษาความปลอดภัยพื้นที่อาคารสำนักงาน โครงการพัฒนาพื้นที่ส่วนขยายโซนซี ศูนย์ราชการฯ</t>
  </si>
  <si>
    <t>28/11/68</t>
  </si>
  <si>
    <t>ส 16/2569</t>
  </si>
  <si>
    <t>โครงการศูนย์ปฏิบัติการแก้ไขปัญหาอาชญากรรมออนไลน์ (Anti-Online-Scam Operation Center : AOC)</t>
  </si>
  <si>
    <t>ส 17/2569</t>
  </si>
  <si>
    <t>0149</t>
  </si>
  <si>
    <t>เช่าใช้บริการอินเทอร์เน็ต (แบบองค์กร) กองบังคับการปราบปรามการกระทำความผิดเกี่ยวกับอาชญากรรมทางเทคโนโลยี</t>
  </si>
  <si>
    <t>ส 18/2569</t>
  </si>
  <si>
    <t>5997</t>
  </si>
  <si>
    <t>เช่ารถยนต์ (ปอท.) 24 คัน</t>
  </si>
  <si>
    <t>ส 19/2569</t>
  </si>
  <si>
    <t>กองการต่างประเทศ (ตท.)</t>
  </si>
  <si>
    <t>ซื้อวัสดุสำนักงานและวัสดุคอมพิวเตอร์</t>
  </si>
  <si>
    <t>คศ 0203/20745</t>
  </si>
  <si>
    <t>กองยุทธศาสตร์และแผนงาน (ยศ.)</t>
  </si>
  <si>
    <t>1238</t>
  </si>
  <si>
    <t>เช่ารถตู้ปรับอากาศ (พร้อมคนขับและรวมค่าน้ำมัน เชื้อเพลิง) เดินทางวันที่ 3-4 ตุลาคม 2568 ณ จ.อุบลฯ ศรีสะเกษ สุรินทร์ฯ และบุรีรัมย์</t>
  </si>
  <si>
    <t>02/10/68</t>
  </si>
  <si>
    <t>ดศ 0205/13756</t>
  </si>
  <si>
    <t>1439</t>
  </si>
  <si>
    <t>นายโชคชัย ชูวงศ์</t>
  </si>
  <si>
    <t>คศ 0205/13757</t>
  </si>
  <si>
    <t>1883</t>
  </si>
  <si>
    <t>เช่ารถตู้ปรับอากาศ (พร้อมคนขับและรวมค่าน้ำมัน เชื้อเพลิง) เดินทางวันที่ 24-26 ธันวาคม 2568 
ณ จ.เชียงใหม่ และลำพูน</t>
  </si>
  <si>
    <t>ดศ 0205/20031</t>
  </si>
  <si>
    <t>ศูนย์เทคโนโลยีสารสนเทศและการสื่อสาร (ศท.)</t>
  </si>
  <si>
    <t>4858</t>
  </si>
  <si>
    <t xml:space="preserve">ซื้ออุปกรณ์คอมพิวเตอร์เพื่อสนับสนุนการปฏิบัติงาน </t>
  </si>
  <si>
    <t>ดศ ๐๒๐๖/๑๔๗๖๖</t>
  </si>
  <si>
    <t>สำนักงานรัฐมนตรี (สร.)</t>
  </si>
  <si>
    <t>8541</t>
  </si>
  <si>
    <t>จ้างทำป้ายชื่อและป้ายตำแหน่ง</t>
  </si>
  <si>
    <t>สร 1/2569</t>
  </si>
  <si>
    <t>ศูนย์ปฏิบัติการต่อต้านการทุจริต (ศปท.)</t>
  </si>
  <si>
    <t>7551</t>
  </si>
  <si>
    <t>จ้างทำโล่อะคริลิคตามแบบ</t>
  </si>
  <si>
    <t xml:space="preserve">ดศ ๐๒๐๐.๑๔/๑๙๕๐๑ </t>
  </si>
  <si>
    <t>กลุ่มงานบริหารงานบุคคล (บค.)</t>
  </si>
  <si>
    <t>จ้างทำตรายาง จำนวน 6 รายการ</t>
  </si>
  <si>
    <t>ดศ 0216.1/1022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</si>
</sst>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-1870000]d/m/yy;@"/>
    <numFmt numFmtId="165" formatCode="[$-1010000]d/m/yy;@"/>
  </numFmts>
  <fonts count="10">
    <font>
      <sz val="11"/>
      <color theme="1"/>
      <name val="Calibri"/>
      <charset val="222"/>
      <scheme val="minor"/>
    </font>
    <font>
      <b/>
      <sz val="13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sz val="13"/>
      <color theme="1"/>
      <name val="TH SarabunIT๙"/>
      <family val="2"/>
    </font>
    <font>
      <sz val="13"/>
      <name val="TH SarabunIT๙"/>
      <family val="2"/>
    </font>
    <font>
      <sz val="16"/>
      <color theme="1"/>
      <name val="TH SarabunIT๙"/>
      <family val="2"/>
    </font>
    <font>
      <sz val="13"/>
      <name val="TH SarabunPSK"/>
      <family val="2"/>
    </font>
    <font>
      <sz val="10"/>
      <name val="Arial"/>
      <family val="2"/>
    </font>
    <font>
      <b/>
      <sz val="13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8" fillId="0" borderId="0"/>
  </cellStyleXfs>
  <cellXfs count="60">
    <xf numFmtId="0" fontId="0" fillId="0" borderId="0" xfId="0"/>
    <xf numFmtId="0" fontId="1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43" fontId="1" fillId="0" borderId="1" xfId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49" fontId="4" fillId="0" borderId="1" xfId="0" applyNumberFormat="1" applyFont="1" applyBorder="1" applyAlignment="1" applyProtection="1">
      <alignment horizontal="center" vertical="top"/>
      <protection locked="0"/>
    </xf>
    <xf numFmtId="0" fontId="4" fillId="0" borderId="1" xfId="0" quotePrefix="1" applyNumberFormat="1" applyFont="1" applyBorder="1" applyAlignment="1" applyProtection="1">
      <alignment horizontal="center" vertical="top"/>
    </xf>
    <xf numFmtId="0" fontId="4" fillId="0" borderId="1" xfId="0" applyNumberFormat="1" applyFont="1" applyBorder="1" applyAlignment="1" applyProtection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43" fontId="4" fillId="0" borderId="1" xfId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1" xfId="0" applyNumberFormat="1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vertical="top"/>
      <protection locked="0"/>
    </xf>
    <xf numFmtId="0" fontId="4" fillId="0" borderId="1" xfId="0" applyNumberFormat="1" applyFont="1" applyBorder="1" applyAlignment="1" applyProtection="1">
      <alignment horizontal="center" vertical="top"/>
    </xf>
    <xf numFmtId="0" fontId="6" fillId="0" borderId="0" xfId="0" applyFont="1" applyAlignment="1" applyProtection="1">
      <alignment vertical="top"/>
      <protection locked="0"/>
    </xf>
    <xf numFmtId="0" fontId="4" fillId="0" borderId="1" xfId="0" applyNumberFormat="1" applyFont="1" applyFill="1" applyBorder="1" applyAlignment="1">
      <alignment horizontal="left" vertical="top" wrapText="1"/>
    </xf>
    <xf numFmtId="43" fontId="4" fillId="0" borderId="1" xfId="1" applyFont="1" applyBorder="1" applyAlignment="1">
      <alignment horizontal="center" vertical="top"/>
    </xf>
    <xf numFmtId="0" fontId="5" fillId="3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4" fillId="0" borderId="1" xfId="0" applyFont="1" applyFill="1" applyBorder="1" applyAlignment="1" applyProtection="1">
      <alignment horizontal="left" vertical="top"/>
      <protection locked="0"/>
    </xf>
    <xf numFmtId="43" fontId="4" fillId="0" borderId="1" xfId="1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quotePrefix="1" applyFont="1" applyFill="1" applyBorder="1" applyAlignment="1" applyProtection="1">
      <alignment horizontal="left" vertical="top"/>
      <protection locked="0"/>
    </xf>
    <xf numFmtId="165" fontId="4" fillId="0" borderId="1" xfId="0" applyNumberFormat="1" applyFont="1" applyFill="1" applyBorder="1" applyAlignment="1" applyProtection="1">
      <alignment horizontal="center" vertical="top"/>
      <protection locked="0"/>
    </xf>
    <xf numFmtId="0" fontId="4" fillId="2" borderId="3" xfId="0" applyFont="1" applyFill="1" applyBorder="1" applyAlignment="1" applyProtection="1">
      <alignment horizontal="left" vertical="top"/>
      <protection locked="0"/>
    </xf>
    <xf numFmtId="0" fontId="4" fillId="2" borderId="4" xfId="0" applyFont="1" applyFill="1" applyBorder="1" applyAlignment="1" applyProtection="1">
      <alignment horizontal="left" vertical="top"/>
      <protection locked="0"/>
    </xf>
    <xf numFmtId="0" fontId="4" fillId="3" borderId="1" xfId="0" applyFont="1" applyFill="1" applyBorder="1" applyAlignment="1">
      <alignment vertical="top" wrapText="1"/>
    </xf>
    <xf numFmtId="43" fontId="4" fillId="0" borderId="1" xfId="1" applyFont="1" applyBorder="1" applyAlignment="1" applyProtection="1">
      <alignment horizontal="right" vertical="top"/>
      <protection locked="0"/>
    </xf>
    <xf numFmtId="164" fontId="4" fillId="0" borderId="1" xfId="0" applyNumberFormat="1" applyFont="1" applyBorder="1" applyAlignment="1">
      <alignment horizontal="center" vertical="top" wrapText="1"/>
    </xf>
    <xf numFmtId="4" fontId="4" fillId="0" borderId="1" xfId="2" applyNumberFormat="1" applyFont="1" applyBorder="1" applyAlignment="1">
      <alignment horizontal="right" vertical="top"/>
    </xf>
    <xf numFmtId="165" fontId="4" fillId="0" borderId="1" xfId="0" quotePrefix="1" applyNumberFormat="1" applyFont="1" applyFill="1" applyBorder="1" applyAlignment="1" applyProtection="1">
      <alignment horizontal="center" vertical="top"/>
      <protection locked="0"/>
    </xf>
    <xf numFmtId="49" fontId="4" fillId="0" borderId="1" xfId="0" applyNumberFormat="1" applyFont="1" applyFill="1" applyBorder="1" applyAlignment="1" applyProtection="1">
      <alignment horizontal="center" vertical="top"/>
      <protection locked="0"/>
    </xf>
    <xf numFmtId="0" fontId="4" fillId="0" borderId="1" xfId="0" applyNumberFormat="1" applyFont="1" applyFill="1" applyBorder="1" applyAlignment="1" applyProtection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4" fontId="5" fillId="0" borderId="1" xfId="2" applyNumberFormat="1" applyFont="1" applyFill="1" applyBorder="1" applyAlignment="1">
      <alignment horizontal="right" vertical="top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5" xfId="0" applyNumberFormat="1" applyFont="1" applyBorder="1" applyAlignment="1" applyProtection="1">
      <alignment horizontal="center" vertical="top"/>
    </xf>
    <xf numFmtId="0" fontId="4" fillId="0" borderId="6" xfId="0" applyNumberFormat="1" applyFont="1" applyBorder="1" applyAlignment="1" applyProtection="1">
      <alignment horizontal="left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2" fillId="0" borderId="0" xfId="0" applyFont="1" applyAlignment="1" applyProtection="1">
      <alignment horizontal="center" vertical="top"/>
      <protection locked="0"/>
    </xf>
    <xf numFmtId="49" fontId="2" fillId="0" borderId="0" xfId="0" applyNumberFormat="1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 wrapText="1"/>
    </xf>
    <xf numFmtId="43" fontId="2" fillId="0" borderId="0" xfId="1" applyFont="1" applyAlignment="1" applyProtection="1">
      <alignment horizontal="right" vertical="top"/>
      <protection locked="0"/>
    </xf>
    <xf numFmtId="164" fontId="2" fillId="0" borderId="0" xfId="0" applyNumberFormat="1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  <protection locked="0"/>
    </xf>
  </cellXfs>
  <cellStyles count="3">
    <cellStyle name="Comma" xfId="1" builtinId="3"/>
    <cellStyle name="Normal" xfId="0" builtinId="0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.&#3592;&#3633;&#3604;&#3595;&#3639;&#3657;&#3629;&#3592;&#3633;&#3604;&#3592;&#3657;&#3634;&#3591;\.&#3607;&#3632;&#3648;&#3610;&#3637;&#3618;&#3609;&#3588;&#3640;&#3617;%20(&#3626;&#3586;&#3619;)\&#3611;&#3637;%202569\&#3619;&#3634;&#3618;&#3591;&#3634;&#3609;&#3592;&#3633;&#3604;&#3595;&#3639;&#3657;&#3629;&#3592;&#3633;&#3604;&#3592;&#3657;&#3634;&#3591;%20&#3611;&#3637;%202569%20-%20&#3619;&#3634;&#3618;&#3652;&#3605;&#3619;&#3617;&#3634;&#3626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"/>
      <sheetName val="ส่วนแรก"/>
      <sheetName val="หน้าปก"/>
      <sheetName val="งบประมาณ 64"/>
      <sheetName val="งบประมาณ 65"/>
      <sheetName val="งบประมาณ 67"/>
      <sheetName val="ไตรมาส"/>
      <sheetName val="ข้อมูล"/>
      <sheetName val="ไตรมาส1(ตค-ธค)"/>
      <sheetName val="ไตรมาส2(มค-มีค)"/>
      <sheetName val="ไตรมาส3(เมย-มิย)"/>
      <sheetName val="ไตรมาส4(กค-กย) "/>
      <sheetName val="ไตรมาส2(ม.ค-มี.ค65)"/>
      <sheetName val="Sheet2"/>
      <sheetName val="ไตรมาส3(เม.ย-มิย65)"/>
      <sheetName val="ไตรมาส4(ก.ค-ก.ย65)"/>
    </sheetNames>
    <sheetDataSet>
      <sheetData sheetId="0" refreshError="1"/>
      <sheetData sheetId="1">
        <row r="2">
          <cell r="J2">
            <v>1</v>
          </cell>
          <cell r="K2" t="str">
            <v>1 (เดือนตุลาคม ถึง เดือนธันวาคม พ.ศ. 2568)</v>
          </cell>
        </row>
        <row r="3">
          <cell r="C3">
            <v>1</v>
          </cell>
          <cell r="J3">
            <v>2</v>
          </cell>
          <cell r="K3" t="str">
            <v>1 (เดือนมกราคม ถึง เดือนมีนาคม พ.ศ. 2569)</v>
          </cell>
        </row>
        <row r="4">
          <cell r="J4">
            <v>3</v>
          </cell>
          <cell r="K4" t="str">
            <v>1 (เดือนเมษายน ถึง เดือนมิถุนายน พ.ศ. 2569)</v>
          </cell>
        </row>
        <row r="5">
          <cell r="J5">
            <v>4</v>
          </cell>
          <cell r="K5" t="str">
            <v>1 (เดือนกรกฎาคม ถึง เดือนกันยายน พ.ศ. 2569)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tabSelected="1" view="pageBreakPreview" zoomScale="130" zoomScaleNormal="100" zoomScaleSheetLayoutView="130" workbookViewId="0">
      <pane ySplit="5" topLeftCell="A24" activePane="bottomLeft" state="frozen"/>
      <selection pane="bottomLeft" activeCell="D24" sqref="D24"/>
    </sheetView>
  </sheetViews>
  <sheetFormatPr defaultColWidth="9.140625" defaultRowHeight="18.75"/>
  <cols>
    <col min="1" max="1" width="5.5703125" style="53" customWidth="1"/>
    <col min="2" max="2" width="5.28515625" style="54" customWidth="1"/>
    <col min="3" max="3" width="17.28515625" style="55" customWidth="1"/>
    <col min="4" max="4" width="31.5703125" style="56" customWidth="1"/>
    <col min="5" max="5" width="37" style="2" customWidth="1"/>
    <col min="6" max="6" width="14.7109375" style="57" customWidth="1"/>
    <col min="7" max="7" width="11.5703125" style="58" bestFit="1" customWidth="1"/>
    <col min="8" max="8" width="15.5703125" style="53" customWidth="1"/>
    <col min="9" max="9" width="6" style="53" customWidth="1"/>
    <col min="10" max="10" width="7.7109375" style="2" bestFit="1" customWidth="1"/>
    <col min="11" max="16384" width="9.140625" style="2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>
      <c r="A2" s="59" t="str">
        <f>"ประจำไตรมาสที่"&amp;" "&amp;INDEX([1]ส่วนแรก!K2:K22,MATCH([1]ส่วนแรก!C3,[1]ส่วนแรก!J2:J5,0))</f>
        <v>ประจำไตรมาสที่ 1 (เดือนตุลาคม ถึง เดือนธันวาคม พ.ศ. 2568)</v>
      </c>
      <c r="B2" s="59"/>
      <c r="C2" s="59"/>
      <c r="D2" s="59"/>
      <c r="E2" s="59"/>
      <c r="F2" s="59"/>
      <c r="G2" s="59"/>
      <c r="H2" s="59"/>
      <c r="I2" s="59"/>
      <c r="J2" s="59"/>
    </row>
    <row r="3" spans="1:1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2">
      <c r="A4" s="4" t="s">
        <v>2</v>
      </c>
      <c r="B4" s="5" t="s">
        <v>3</v>
      </c>
      <c r="C4" s="6" t="s">
        <v>4</v>
      </c>
      <c r="D4" s="7" t="s">
        <v>5</v>
      </c>
      <c r="E4" s="4" t="s">
        <v>6</v>
      </c>
      <c r="F4" s="8" t="s">
        <v>7</v>
      </c>
      <c r="G4" s="4" t="s">
        <v>8</v>
      </c>
      <c r="H4" s="4"/>
      <c r="I4" s="9" t="s">
        <v>9</v>
      </c>
      <c r="J4" s="4" t="s">
        <v>10</v>
      </c>
    </row>
    <row r="5" spans="1:12">
      <c r="A5" s="4"/>
      <c r="B5" s="5"/>
      <c r="C5" s="6" t="s">
        <v>11</v>
      </c>
      <c r="D5" s="7"/>
      <c r="E5" s="4"/>
      <c r="F5" s="8"/>
      <c r="G5" s="10" t="s">
        <v>12</v>
      </c>
      <c r="H5" s="9" t="s">
        <v>13</v>
      </c>
      <c r="I5" s="9" t="s">
        <v>14</v>
      </c>
      <c r="J5" s="4"/>
    </row>
    <row r="6" spans="1:12">
      <c r="A6" s="11" t="s">
        <v>15</v>
      </c>
      <c r="B6" s="11"/>
      <c r="C6" s="11"/>
      <c r="D6" s="11"/>
      <c r="E6" s="11"/>
      <c r="F6" s="11"/>
      <c r="G6" s="11"/>
      <c r="H6" s="11"/>
      <c r="I6" s="11"/>
      <c r="J6" s="11"/>
    </row>
    <row r="7" spans="1:12">
      <c r="A7" s="12" t="s">
        <v>16</v>
      </c>
      <c r="B7" s="13"/>
      <c r="C7" s="13"/>
      <c r="D7" s="13"/>
      <c r="E7" s="13"/>
      <c r="F7" s="13"/>
      <c r="G7" s="13"/>
      <c r="H7" s="13"/>
      <c r="I7" s="13"/>
      <c r="J7" s="14"/>
    </row>
    <row r="8" spans="1:12" ht="33">
      <c r="A8" s="15">
        <v>1</v>
      </c>
      <c r="B8" s="16" t="s">
        <v>17</v>
      </c>
      <c r="C8" s="17" t="str">
        <f>INDEX([1]!Table3[เลขประจำตัวผู้เสียภาษี/เลขประจำตัวประชาชน],MATCH(B8,[1]!Table3[รหัส],))</f>
        <v>0105554075761</v>
      </c>
      <c r="D8" s="18" t="str">
        <f>INDEX([1]!Table3[ชื่อผู้ประกอบการ],MATCH(B8,[1]!Table3[รหัส],))</f>
        <v>บริษัท เคดับบิว โซลูชั่น จำกัด</v>
      </c>
      <c r="E8" s="19" t="s">
        <v>18</v>
      </c>
      <c r="F8" s="20">
        <v>430000</v>
      </c>
      <c r="G8" s="21" t="s">
        <v>19</v>
      </c>
      <c r="H8" s="22" t="s">
        <v>20</v>
      </c>
      <c r="I8" s="23" t="str">
        <f>INDEX([1]!Table3[SMEs],MATCH(B8,[1]!Table3[รหัส],))</f>
        <v>√</v>
      </c>
      <c r="J8" s="24"/>
    </row>
    <row r="9" spans="1:12" s="26" customFormat="1" ht="33.75" customHeight="1">
      <c r="A9" s="15">
        <v>2</v>
      </c>
      <c r="B9" s="16" t="s">
        <v>21</v>
      </c>
      <c r="C9" s="25" t="str">
        <f>INDEX([1]!Table3[เลขประจำตัวผู้เสียภาษี/เลขประจำตัวประชาชน],MATCH(B9,[1]!Table3[รหัส],))</f>
        <v>0105547146144</v>
      </c>
      <c r="D9" s="18" t="str">
        <f>INDEX([1]!Table3[ชื่อผู้ประกอบการ],MATCH(B9,[1]!Table3[รหัส],))</f>
        <v>บริษัท โตชิบา เทค (ประเทศไทย) จำกัด</v>
      </c>
      <c r="E9" s="19" t="s">
        <v>22</v>
      </c>
      <c r="F9" s="20">
        <v>475200</v>
      </c>
      <c r="G9" s="21">
        <v>25125</v>
      </c>
      <c r="H9" s="22" t="s">
        <v>23</v>
      </c>
      <c r="I9" s="23" t="str">
        <f>INDEX([1]!Table3[SMEs],MATCH(B9,[1]!Table3[รหัส],))</f>
        <v>-</v>
      </c>
      <c r="J9" s="24"/>
      <c r="L9" s="2"/>
    </row>
    <row r="10" spans="1:12" ht="35.25" customHeight="1">
      <c r="A10" s="15">
        <v>3</v>
      </c>
      <c r="B10" s="16" t="s">
        <v>24</v>
      </c>
      <c r="C10" s="25" t="str">
        <f>INDEX([1]!Table3[เลขประจำตัวผู้เสียภาษี/เลขประจำตัวประชาชน],MATCH(B10,[1]!Table3[รหัส],))</f>
        <v>0105528012502</v>
      </c>
      <c r="D10" s="18" t="str">
        <f>INDEX([1]!Table3[ชื่อผู้ประกอบการ],MATCH(B10,[1]!Table3[รหัส],))</f>
        <v>บริษัท เอ็ม.วอเตอร์ จำกัด</v>
      </c>
      <c r="E10" s="27" t="s">
        <v>25</v>
      </c>
      <c r="F10" s="20">
        <v>100000</v>
      </c>
      <c r="G10" s="21">
        <v>25125</v>
      </c>
      <c r="H10" s="22" t="s">
        <v>26</v>
      </c>
      <c r="I10" s="23" t="str">
        <f>INDEX([1]!Table3[SMEs],MATCH(B10,[1]!Table3[รหัส],))</f>
        <v>-</v>
      </c>
      <c r="J10" s="24"/>
    </row>
    <row r="11" spans="1:12">
      <c r="A11" s="15">
        <v>4</v>
      </c>
      <c r="B11" s="16" t="s">
        <v>27</v>
      </c>
      <c r="C11" s="25" t="str">
        <f>INDEX([1]!Table3[เลขประจำตัวผู้เสียภาษี/เลขประจำตัวประชาชน],MATCH(B11,[1]!Table3[รหัส],))</f>
        <v>0125566021629</v>
      </c>
      <c r="D11" s="18" t="str">
        <f>INDEX([1]!Table3[ชื่อผู้ประกอบการ],MATCH(B11,[1]!Table3[รหัส],))</f>
        <v>บริษัท คอมพิวเตอร์ เอ็นจิเนียริ่ง โซลูชั่น จำกัด</v>
      </c>
      <c r="E11" s="19" t="s">
        <v>28</v>
      </c>
      <c r="F11" s="20">
        <v>370000</v>
      </c>
      <c r="G11" s="21">
        <v>25126</v>
      </c>
      <c r="H11" s="22" t="s">
        <v>29</v>
      </c>
      <c r="I11" s="23" t="str">
        <f>INDEX([1]!Table3[SMEs],MATCH(B11,[1]!Table3[รหัส],))</f>
        <v>-</v>
      </c>
      <c r="J11" s="24"/>
    </row>
    <row r="12" spans="1:12" ht="18" customHeight="1">
      <c r="A12" s="15">
        <v>5</v>
      </c>
      <c r="B12" s="16" t="s">
        <v>30</v>
      </c>
      <c r="C12" s="25" t="str">
        <f>INDEX([1]!Table3[เลขประจำตัวผู้เสียภาษี/เลขประจำตัวประชาชน],MATCH(B12,[1]!Table3[รหัส],))</f>
        <v>0105546095635</v>
      </c>
      <c r="D12" s="18" t="str">
        <f>INDEX([1]!Table3[ชื่อผู้ประกอบการ],MATCH(B12,[1]!Table3[รหัส],))</f>
        <v>บริษัท มิสเตอร์ อิ๊งค์ คอมพิวเตอร์ เซอร์วิส จำกัด</v>
      </c>
      <c r="E12" s="19" t="s">
        <v>31</v>
      </c>
      <c r="F12" s="20">
        <v>15087</v>
      </c>
      <c r="G12" s="21">
        <v>25126</v>
      </c>
      <c r="H12" s="22" t="s">
        <v>32</v>
      </c>
      <c r="I12" s="23" t="str">
        <f>INDEX([1]!Table3[SMEs],MATCH(B12,[1]!Table3[รหัส],))</f>
        <v>√</v>
      </c>
      <c r="J12" s="24"/>
    </row>
    <row r="13" spans="1:12">
      <c r="A13" s="15">
        <v>6</v>
      </c>
      <c r="B13" s="16" t="s">
        <v>33</v>
      </c>
      <c r="C13" s="25" t="str">
        <f>INDEX([1]!Table3[เลขประจำตัวผู้เสียภาษี/เลขประจำตัวประชาชน],MATCH(B13,[1]!Table3[รหัส],))</f>
        <v>0105532122309</v>
      </c>
      <c r="D13" s="18" t="str">
        <f>INDEX([1]!Table3[ชื่อผู้ประกอบการ],MATCH(B13,[1]!Table3[รหัส],))</f>
        <v>บริษัท ตากอรุณสิน จำกัด</v>
      </c>
      <c r="E13" s="19" t="s">
        <v>34</v>
      </c>
      <c r="F13" s="20">
        <v>51999</v>
      </c>
      <c r="G13" s="21">
        <v>25126</v>
      </c>
      <c r="H13" s="22" t="s">
        <v>35</v>
      </c>
      <c r="I13" s="23" t="str">
        <f>INDEX([1]!Table3[SMEs],MATCH(B13,[1]!Table3[รหัส],))</f>
        <v>√</v>
      </c>
      <c r="J13" s="24"/>
    </row>
    <row r="14" spans="1:12" ht="33">
      <c r="A14" s="15">
        <v>7</v>
      </c>
      <c r="B14" s="16" t="s">
        <v>36</v>
      </c>
      <c r="C14" s="25" t="str">
        <f>INDEX([1]!Table3[เลขประจำตัวผู้เสียภาษี/เลขประจำตัวประชาชน],MATCH(B14,[1]!Table3[รหัส],))</f>
        <v>0105554095797</v>
      </c>
      <c r="D14" s="18" t="str">
        <f>INDEX([1]!Table3[ชื่อผู้ประกอบการ],MATCH(B14,[1]!Table3[รหัส],))</f>
        <v>บริษัท เคอร์เซอร์ โซลูชั่น จำกัด</v>
      </c>
      <c r="E14" s="19" t="s">
        <v>37</v>
      </c>
      <c r="F14" s="20">
        <v>499946.64</v>
      </c>
      <c r="G14" s="21">
        <v>25126</v>
      </c>
      <c r="H14" s="22" t="s">
        <v>38</v>
      </c>
      <c r="I14" s="23" t="str">
        <f>INDEX([1]!Table3[SMEs],MATCH(B14,[1]!Table3[รหัส],))</f>
        <v>√</v>
      </c>
      <c r="J14" s="24"/>
    </row>
    <row r="15" spans="1:12">
      <c r="A15" s="15">
        <v>8</v>
      </c>
      <c r="B15" s="16" t="s">
        <v>39</v>
      </c>
      <c r="C15" s="25" t="str">
        <f>INDEX([1]!Table3[เลขประจำตัวผู้เสียภาษี/เลขประจำตัวประชาชน],MATCH(B15,[1]!Table3[รหัส],))</f>
        <v>0107564000014</v>
      </c>
      <c r="D15" s="18" t="str">
        <f>INDEX([1]!Table3[ชื่อผู้ประกอบการ],MATCH(B15,[1]!Table3[รหัส],))</f>
        <v>บริษัท โทรคมนาคมแห่งชาติ จำกัด (มหาชน)</v>
      </c>
      <c r="E15" s="19" t="s">
        <v>40</v>
      </c>
      <c r="F15" s="20">
        <v>11556</v>
      </c>
      <c r="G15" s="21">
        <v>25127</v>
      </c>
      <c r="H15" s="22" t="s">
        <v>41</v>
      </c>
      <c r="I15" s="23" t="str">
        <f>INDEX([1]!Table3[SMEs],MATCH(B15,[1]!Table3[รหัส],))</f>
        <v>-</v>
      </c>
      <c r="J15" s="24"/>
    </row>
    <row r="16" spans="1:12" ht="33">
      <c r="A16" s="15">
        <v>9</v>
      </c>
      <c r="B16" s="16" t="s">
        <v>42</v>
      </c>
      <c r="C16" s="25" t="str">
        <f>INDEX([1]!Table3[เลขประจำตัวผู้เสียภาษี/เลขประจำตัวประชาชน],MATCH(B16,[1]!Table3[รหัส],))</f>
        <v>0105554129489</v>
      </c>
      <c r="D16" s="18" t="str">
        <f>INDEX([1]!Table3[ชื่อผู้ประกอบการ],MATCH(B16,[1]!Table3[รหัส],))</f>
        <v>บริษัท พีพีเอ็น 51 จำกัด</v>
      </c>
      <c r="E16" s="19" t="s">
        <v>43</v>
      </c>
      <c r="F16" s="28">
        <v>386100</v>
      </c>
      <c r="G16" s="21" t="s">
        <v>44</v>
      </c>
      <c r="H16" s="22" t="s">
        <v>45</v>
      </c>
      <c r="I16" s="23" t="str">
        <f>INDEX([1]!Table3[SMEs],MATCH(B16,[1]!Table3[รหัส],))</f>
        <v>√</v>
      </c>
      <c r="J16" s="24"/>
    </row>
    <row r="17" spans="1:10" ht="19.5" customHeight="1">
      <c r="A17" s="15">
        <v>10</v>
      </c>
      <c r="B17" s="16" t="s">
        <v>46</v>
      </c>
      <c r="C17" s="25" t="str">
        <f>INDEX([1]!Table3[เลขประจำตัวผู้เสียภาษี/เลขประจำตัวประชาชน],MATCH(B17,[1]!Table3[รหัส],))</f>
        <v>0105565151511</v>
      </c>
      <c r="D17" s="18" t="str">
        <f>INDEX([1]!Table3[ชื่อผู้ประกอบการ],MATCH(B17,[1]!Table3[รหัส],))</f>
        <v>ว้าวคลีนนิ่ง แมเนจเม้นท์ (สำนักงานใหญ่)</v>
      </c>
      <c r="E17" s="19" t="s">
        <v>47</v>
      </c>
      <c r="F17" s="20">
        <v>495000</v>
      </c>
      <c r="G17" s="21" t="s">
        <v>48</v>
      </c>
      <c r="H17" s="22" t="s">
        <v>49</v>
      </c>
      <c r="I17" s="23" t="str">
        <f>INDEX([1]!Table3[SMEs],MATCH(B17,[1]!Table3[รหัส],))</f>
        <v>-</v>
      </c>
      <c r="J17" s="24"/>
    </row>
    <row r="18" spans="1:10">
      <c r="A18" s="15">
        <v>11</v>
      </c>
      <c r="B18" s="16" t="s">
        <v>21</v>
      </c>
      <c r="C18" s="25" t="str">
        <f>INDEX([1]!Table3[เลขประจำตัวผู้เสียภาษี/เลขประจำตัวประชาชน],MATCH(B18,[1]!Table3[รหัส],))</f>
        <v>0105547146144</v>
      </c>
      <c r="D18" s="18" t="str">
        <f>INDEX([1]!Table3[ชื่อผู้ประกอบการ],MATCH(B18,[1]!Table3[รหัส],))</f>
        <v>บริษัท โตชิบา เทค (ประเทศไทย) จำกัด</v>
      </c>
      <c r="E18" s="29" t="s">
        <v>50</v>
      </c>
      <c r="F18" s="20">
        <v>259200</v>
      </c>
      <c r="G18" s="21">
        <v>25128</v>
      </c>
      <c r="H18" s="22" t="s">
        <v>51</v>
      </c>
      <c r="I18" s="23" t="str">
        <f>INDEX([1]!Table3[SMEs],MATCH(B18,[1]!Table3[รหัส],))</f>
        <v>-</v>
      </c>
      <c r="J18" s="24"/>
    </row>
    <row r="19" spans="1:10" ht="33">
      <c r="A19" s="15">
        <v>12</v>
      </c>
      <c r="B19" s="16" t="s">
        <v>52</v>
      </c>
      <c r="C19" s="25" t="str">
        <f>INDEX([1]!Table3[เลขประจำตัวผู้เสียภาษี/เลขประจำตัวประชาชน],MATCH(B19,[1]!Table3[รหัส],))</f>
        <v>0105549031085</v>
      </c>
      <c r="D19" s="18" t="str">
        <f>INDEX([1]!Table3[ชื่อผู้ประกอบการ],MATCH(B19,[1]!Table3[รหัส],))</f>
        <v>บริษัท ดาต้า เทคโนโลยี่ จำกัด</v>
      </c>
      <c r="E19" s="29" t="s">
        <v>53</v>
      </c>
      <c r="F19" s="20">
        <v>182700</v>
      </c>
      <c r="G19" s="21" t="s">
        <v>54</v>
      </c>
      <c r="H19" s="22" t="s">
        <v>55</v>
      </c>
      <c r="I19" s="23" t="str">
        <f>INDEX([1]!Table3[SMEs],MATCH(B19,[1]!Table3[รหัส],))</f>
        <v>√</v>
      </c>
      <c r="J19" s="24"/>
    </row>
    <row r="20" spans="1:10" ht="19.5" customHeight="1">
      <c r="A20" s="15">
        <v>13</v>
      </c>
      <c r="B20" s="16" t="s">
        <v>56</v>
      </c>
      <c r="C20" s="25" t="str">
        <f>INDEX([1]!Table3[เลขประจำตัวผู้เสียภาษี/เลขประจำตัวประชาชน],MATCH(B20,[1]!Table3[รหัส],))</f>
        <v>0105557002048</v>
      </c>
      <c r="D20" s="18" t="str">
        <f>INDEX([1]!Table3[ชื่อผู้ประกอบการ],MATCH(B20,[1]!Table3[รหัส],))</f>
        <v>บริษัท ไอซัพพลาย จำกัด</v>
      </c>
      <c r="E20" s="29" t="s">
        <v>57</v>
      </c>
      <c r="F20" s="20">
        <v>17655</v>
      </c>
      <c r="G20" s="21" t="s">
        <v>58</v>
      </c>
      <c r="H20" s="22" t="s">
        <v>59</v>
      </c>
      <c r="I20" s="23" t="str">
        <f>INDEX([1]!Table3[SMEs],MATCH(B20,[1]!Table3[รหัส],))</f>
        <v>√</v>
      </c>
      <c r="J20" s="24"/>
    </row>
    <row r="21" spans="1:10">
      <c r="A21" s="15">
        <v>14</v>
      </c>
      <c r="B21" s="16" t="s">
        <v>56</v>
      </c>
      <c r="C21" s="25" t="str">
        <f>INDEX([1]!Table3[เลขประจำตัวผู้เสียภาษี/เลขประจำตัวประชาชน],MATCH(B21,[1]!Table3[รหัส],))</f>
        <v>0105557002048</v>
      </c>
      <c r="D21" s="18" t="str">
        <f>INDEX([1]!Table3[ชื่อผู้ประกอบการ],MATCH(B21,[1]!Table3[รหัส],))</f>
        <v>บริษัท ไอซัพพลาย จำกัด</v>
      </c>
      <c r="E21" s="29" t="s">
        <v>60</v>
      </c>
      <c r="F21" s="20">
        <v>146749.99</v>
      </c>
      <c r="G21" s="21" t="s">
        <v>58</v>
      </c>
      <c r="H21" s="22" t="s">
        <v>61</v>
      </c>
      <c r="I21" s="23" t="str">
        <f>INDEX([1]!Table3[SMEs],MATCH(B21,[1]!Table3[รหัส],))</f>
        <v>√</v>
      </c>
      <c r="J21" s="24"/>
    </row>
    <row r="22" spans="1:10" ht="66" customHeight="1">
      <c r="A22" s="15">
        <v>15</v>
      </c>
      <c r="B22" s="16" t="s">
        <v>62</v>
      </c>
      <c r="C22" s="25" t="str">
        <f>INDEX([1]!Table3[เลขประจำตัวผู้เสียภาษี/เลขประจำตัวประชาชน],MATCH(B22,[1]!Table3[รหัส],))</f>
        <v>0105547158592</v>
      </c>
      <c r="D22" s="18" t="s">
        <v>63</v>
      </c>
      <c r="E22" s="29" t="s">
        <v>64</v>
      </c>
      <c r="F22" s="20">
        <v>50600</v>
      </c>
      <c r="G22" s="21" t="s">
        <v>65</v>
      </c>
      <c r="H22" s="22" t="s">
        <v>66</v>
      </c>
      <c r="I22" s="23" t="str">
        <f>INDEX([1]!Table3[SMEs],MATCH(B22,[1]!Table3[รหัส],))</f>
        <v>-</v>
      </c>
      <c r="J22" s="24"/>
    </row>
    <row r="23" spans="1:10" ht="33">
      <c r="A23" s="15">
        <v>16</v>
      </c>
      <c r="B23" s="16" t="s">
        <v>56</v>
      </c>
      <c r="C23" s="25" t="str">
        <f>INDEX([1]!Table3[เลขประจำตัวผู้เสียภาษี/เลขประจำตัวประชาชน],MATCH(B23,[1]!Table3[รหัส],))</f>
        <v>0105557002048</v>
      </c>
      <c r="D23" s="18" t="str">
        <f>INDEX([1]!Table3[ชื่อผู้ประกอบการ],MATCH(B23,[1]!Table3[รหัส],))</f>
        <v>บริษัท ไอซัพพลาย จำกัด</v>
      </c>
      <c r="E23" s="29" t="s">
        <v>67</v>
      </c>
      <c r="F23" s="20">
        <v>8549.2999999999993</v>
      </c>
      <c r="G23" s="21" t="s">
        <v>68</v>
      </c>
      <c r="H23" s="22" t="s">
        <v>69</v>
      </c>
      <c r="I23" s="23" t="str">
        <f>INDEX([1]!Table3[SMEs],MATCH(B23,[1]!Table3[รหัส],))</f>
        <v>√</v>
      </c>
      <c r="J23" s="24"/>
    </row>
    <row r="24" spans="1:10" ht="35.25" customHeight="1">
      <c r="A24" s="15">
        <v>17</v>
      </c>
      <c r="B24" s="16" t="s">
        <v>56</v>
      </c>
      <c r="C24" s="25" t="str">
        <f>INDEX([1]!Table3[เลขประจำตัวผู้เสียภาษี/เลขประจำตัวประชาชน],MATCH(B24,[1]!Table3[รหัส],))</f>
        <v>0105557002048</v>
      </c>
      <c r="D24" s="18" t="str">
        <f>INDEX([1]!Table3[ชื่อผู้ประกอบการ],MATCH(B24,[1]!Table3[รหัส],))</f>
        <v>บริษัท ไอซัพพลาย จำกัด</v>
      </c>
      <c r="E24" s="29" t="s">
        <v>70</v>
      </c>
      <c r="F24" s="20">
        <v>7960.8</v>
      </c>
      <c r="G24" s="21" t="s">
        <v>71</v>
      </c>
      <c r="H24" s="22" t="s">
        <v>72</v>
      </c>
      <c r="I24" s="23" t="str">
        <f>INDEX([1]!Table3[SMEs],MATCH(B24,[1]!Table3[รหัส],))</f>
        <v>√</v>
      </c>
      <c r="J24" s="24"/>
    </row>
    <row r="25" spans="1:10" ht="18.75" customHeight="1">
      <c r="A25" s="15">
        <v>18</v>
      </c>
      <c r="B25" s="16" t="s">
        <v>30</v>
      </c>
      <c r="C25" s="25" t="str">
        <f>INDEX([1]!Table3[เลขประจำตัวผู้เสียภาษี/เลขประจำตัวประชาชน],MATCH(B25,[1]!Table3[รหัส],))</f>
        <v>0105546095635</v>
      </c>
      <c r="D25" s="18" t="str">
        <f>INDEX([1]!Table3[ชื่อผู้ประกอบการ],MATCH(B25,[1]!Table3[รหัส],))</f>
        <v>บริษัท มิสเตอร์ อิ๊งค์ คอมพิวเตอร์ เซอร์วิส จำกัด</v>
      </c>
      <c r="E25" s="29" t="s">
        <v>73</v>
      </c>
      <c r="F25" s="20">
        <v>14680.4</v>
      </c>
      <c r="G25" s="21" t="s">
        <v>74</v>
      </c>
      <c r="H25" s="22" t="s">
        <v>75</v>
      </c>
      <c r="I25" s="23" t="str">
        <f>INDEX([1]!Table3[SMEs],MATCH(B25,[1]!Table3[รหัส],))</f>
        <v>√</v>
      </c>
      <c r="J25" s="24"/>
    </row>
    <row r="26" spans="1:10">
      <c r="A26" s="15">
        <v>19</v>
      </c>
      <c r="B26" s="16" t="s">
        <v>76</v>
      </c>
      <c r="C26" s="25" t="str">
        <f>INDEX([1]!Table3[เลขประจำตัวผู้เสียภาษี/เลขประจำตัวประชาชน],MATCH(B26,[1]!Table3[รหัส],))</f>
        <v>0994000167890</v>
      </c>
      <c r="D26" s="18" t="str">
        <f>INDEX([1]!Table3[ชื่อผู้ประกอบการ],MATCH(B26,[1]!Table3[รหัส],))</f>
        <v>ร้านสหกรณ์การสื่อสารแห่งประเทศไทย จำกัด</v>
      </c>
      <c r="E26" s="29" t="s">
        <v>77</v>
      </c>
      <c r="F26" s="20">
        <v>7704</v>
      </c>
      <c r="G26" s="21" t="s">
        <v>78</v>
      </c>
      <c r="H26" s="22" t="s">
        <v>79</v>
      </c>
      <c r="I26" s="23" t="str">
        <f>INDEX([1]!Table3[SMEs],MATCH(B26,[1]!Table3[รหัส],))</f>
        <v>-</v>
      </c>
      <c r="J26" s="24"/>
    </row>
    <row r="27" spans="1:10">
      <c r="A27" s="15">
        <v>20</v>
      </c>
      <c r="B27" s="16" t="s">
        <v>56</v>
      </c>
      <c r="C27" s="25" t="str">
        <f>INDEX([1]!Table3[เลขประจำตัวผู้เสียภาษี/เลขประจำตัวประชาชน],MATCH(B27,[1]!Table3[รหัส],))</f>
        <v>0105557002048</v>
      </c>
      <c r="D27" s="18" t="str">
        <f>INDEX([1]!Table3[ชื่อผู้ประกอบการ],MATCH(B27,[1]!Table3[รหัส],))</f>
        <v>บริษัท ไอซัพพลาย จำกัด</v>
      </c>
      <c r="E27" s="29" t="s">
        <v>80</v>
      </c>
      <c r="F27" s="20">
        <v>4601</v>
      </c>
      <c r="G27" s="21" t="s">
        <v>78</v>
      </c>
      <c r="H27" s="22" t="s">
        <v>81</v>
      </c>
      <c r="I27" s="23" t="str">
        <f>INDEX([1]!Table3[SMEs],MATCH(B27,[1]!Table3[รหัส],))</f>
        <v>√</v>
      </c>
      <c r="J27" s="24"/>
    </row>
    <row r="28" spans="1:10">
      <c r="A28" s="15">
        <v>21</v>
      </c>
      <c r="B28" s="16" t="s">
        <v>82</v>
      </c>
      <c r="C28" s="25" t="str">
        <f>INDEX([1]!Table3[เลขประจำตัวผู้เสียภาษี/เลขประจำตัวประชาชน],MATCH(B28,[1]!Table3[รหัส],))</f>
        <v>0105555032110</v>
      </c>
      <c r="D28" s="18" t="str">
        <f>INDEX([1]!Table3[ชื่อผู้ประกอบการ],MATCH(B28,[1]!Table3[รหัส],))</f>
        <v>บริษัท แสงเอกซัพพลายส์ จำกัด</v>
      </c>
      <c r="E28" s="29" t="s">
        <v>83</v>
      </c>
      <c r="F28" s="20">
        <v>1979.5</v>
      </c>
      <c r="G28" s="21" t="s">
        <v>84</v>
      </c>
      <c r="H28" s="22" t="s">
        <v>85</v>
      </c>
      <c r="I28" s="23" t="str">
        <f>INDEX([1]!Table3[SMEs],MATCH(B28,[1]!Table3[รหัส],))</f>
        <v>√</v>
      </c>
      <c r="J28" s="24"/>
    </row>
    <row r="29" spans="1:10" ht="33">
      <c r="A29" s="15">
        <v>22</v>
      </c>
      <c r="B29" s="16" t="s">
        <v>56</v>
      </c>
      <c r="C29" s="25" t="str">
        <f>INDEX([1]!Table3[เลขประจำตัวผู้เสียภาษี/เลขประจำตัวประชาชน],MATCH(B29,[1]!Table3[รหัส],))</f>
        <v>0105557002048</v>
      </c>
      <c r="D29" s="18" t="str">
        <f>INDEX([1]!Table3[ชื่อผู้ประกอบการ],MATCH(B29,[1]!Table3[รหัส],))</f>
        <v>บริษัท ไอซัพพลาย จำกัด</v>
      </c>
      <c r="E29" s="29" t="s">
        <v>86</v>
      </c>
      <c r="F29" s="20">
        <v>130819.27</v>
      </c>
      <c r="G29" s="21" t="s">
        <v>84</v>
      </c>
      <c r="H29" s="22" t="s">
        <v>87</v>
      </c>
      <c r="I29" s="23" t="str">
        <f>INDEX([1]!Table3[SMEs],MATCH(B29,[1]!Table3[รหัส],))</f>
        <v>√</v>
      </c>
      <c r="J29" s="24"/>
    </row>
    <row r="30" spans="1:10" ht="50.25" customHeight="1">
      <c r="A30" s="15">
        <v>23</v>
      </c>
      <c r="B30" s="16" t="s">
        <v>88</v>
      </c>
      <c r="C30" s="25" t="str">
        <f>INDEX([1]!Table3[เลขประจำตัวผู้เสียภาษี/เลขประจำตัวประชาชน],MATCH(B30,[1]!Table3[รหัส],))</f>
        <v>0105549106859</v>
      </c>
      <c r="D30" s="18" t="str">
        <f>INDEX([1]!Table3[ชื่อผู้ประกอบการ],MATCH(B30,[1]!Table3[รหัส],))</f>
        <v>บริษัท ทีซีจี โฮเทล แอสเสท แมนเนจเม้นท์ จำกัด</v>
      </c>
      <c r="E30" s="29" t="s">
        <v>89</v>
      </c>
      <c r="F30" s="20">
        <v>499200</v>
      </c>
      <c r="G30" s="21" t="s">
        <v>90</v>
      </c>
      <c r="H30" s="22" t="s">
        <v>91</v>
      </c>
      <c r="I30" s="23" t="str">
        <f>INDEX([1]!Table3[SMEs],MATCH(B30,[1]!Table3[รหัส],))</f>
        <v>-</v>
      </c>
      <c r="J30" s="24"/>
    </row>
    <row r="31" spans="1:10">
      <c r="A31" s="12" t="s">
        <v>92</v>
      </c>
      <c r="B31" s="13"/>
      <c r="C31" s="13"/>
      <c r="D31" s="13"/>
      <c r="E31" s="13"/>
      <c r="F31" s="13"/>
      <c r="G31" s="13"/>
      <c r="H31" s="13"/>
      <c r="I31" s="13"/>
      <c r="J31" s="14"/>
    </row>
    <row r="32" spans="1:10" ht="49.5">
      <c r="A32" s="30">
        <v>1</v>
      </c>
      <c r="B32" s="31" t="s">
        <v>93</v>
      </c>
      <c r="C32" s="25" t="str">
        <f>INDEX([1]!Table3[เลขประจำตัวผู้เสียภาษี/เลขประจำตัวประชาชน],MATCH(B32,[1]!Table3[รหัส],))</f>
        <v>0105534037783</v>
      </c>
      <c r="D32" s="18" t="str">
        <f>INDEX([1]!Table3[ชื่อผู้ประกอบการ],MATCH(B32,[1]!Table3[รหัส],))</f>
        <v>บริษัท มาร์จินอล จำกัด</v>
      </c>
      <c r="E32" s="29" t="s">
        <v>94</v>
      </c>
      <c r="F32" s="32">
        <v>8660000</v>
      </c>
      <c r="G32" s="30" t="s">
        <v>95</v>
      </c>
      <c r="H32" s="30" t="s">
        <v>96</v>
      </c>
      <c r="I32" s="23" t="str">
        <f>INDEX([1]!Table3[SMEs],MATCH(B32,[1]!Table3[รหัส],))</f>
        <v>√</v>
      </c>
      <c r="J32" s="33"/>
    </row>
    <row r="33" spans="1:10" ht="17.25" customHeight="1">
      <c r="A33" s="30">
        <v>2</v>
      </c>
      <c r="B33" s="31" t="s">
        <v>97</v>
      </c>
      <c r="C33" s="25" t="str">
        <f>INDEX([1]!Table3[เลขประจำตัวผู้เสียภาษี/เลขประจำตัวประชาชน],MATCH(B33,[1]!Table3[รหัส],))</f>
        <v>๐๑๐๕๕๖๐๑๐๒๔๓๑</v>
      </c>
      <c r="D33" s="18" t="str">
        <f>INDEX([1]!Table3[ชื่อผู้ประกอบการ],MATCH(B33,[1]!Table3[รหัส],))</f>
        <v>บริษัท จัดหางาน 89 (ประเทศไทย) จำกัด</v>
      </c>
      <c r="E33" s="29" t="s">
        <v>98</v>
      </c>
      <c r="F33" s="32">
        <v>15119958.33</v>
      </c>
      <c r="G33" s="30" t="s">
        <v>95</v>
      </c>
      <c r="H33" s="30" t="s">
        <v>99</v>
      </c>
      <c r="I33" s="23" t="str">
        <f>INDEX([1]!Table3[SMEs],MATCH(B33,[1]!Table3[รหัส],))</f>
        <v>√</v>
      </c>
      <c r="J33" s="34"/>
    </row>
    <row r="34" spans="1:10" ht="33">
      <c r="A34" s="30">
        <v>3</v>
      </c>
      <c r="B34" s="31" t="s">
        <v>100</v>
      </c>
      <c r="C34" s="25" t="str">
        <f>INDEX([1]!Table3[เลขประจำตัวผู้เสียภาษี/เลขประจำตัวประชาชน],MATCH(B34,[1]!Table3[รหัส],))</f>
        <v>0105557044654</v>
      </c>
      <c r="D34" s="18" t="str">
        <f>INDEX([1]!Table3[ชื่อผู้ประกอบการ],MATCH(B34,[1]!Table3[รหัส],))</f>
        <v>บริษัท ครีเอท อินเทลลิเจ้นซ์ จำกัด</v>
      </c>
      <c r="E34" s="29" t="s">
        <v>101</v>
      </c>
      <c r="F34" s="32">
        <v>3860000</v>
      </c>
      <c r="G34" s="30" t="s">
        <v>102</v>
      </c>
      <c r="H34" s="30" t="s">
        <v>103</v>
      </c>
      <c r="I34" s="23" t="str">
        <f>INDEX([1]!Table3[SMEs],MATCH(B34,[1]!Table3[รหัส],))</f>
        <v>√</v>
      </c>
      <c r="J34" s="33"/>
    </row>
    <row r="35" spans="1:10" ht="33">
      <c r="A35" s="30">
        <v>4</v>
      </c>
      <c r="B35" s="31" t="s">
        <v>56</v>
      </c>
      <c r="C35" s="17" t="s">
        <v>104</v>
      </c>
      <c r="D35" s="18" t="s">
        <v>105</v>
      </c>
      <c r="E35" s="29" t="s">
        <v>106</v>
      </c>
      <c r="F35" s="32">
        <v>600000</v>
      </c>
      <c r="G35" s="30" t="s">
        <v>107</v>
      </c>
      <c r="H35" s="30" t="s">
        <v>108</v>
      </c>
      <c r="I35" s="23" t="str">
        <f>INDEX([1]!Table3[SMEs],MATCH(B35,[1]!Table3[รหัส],))</f>
        <v>√</v>
      </c>
      <c r="J35" s="33"/>
    </row>
    <row r="36" spans="1:10" ht="33">
      <c r="A36" s="30">
        <v>5</v>
      </c>
      <c r="B36" s="31" t="s">
        <v>109</v>
      </c>
      <c r="C36" s="25" t="str">
        <f>INDEX([1]!Table3[เลขประจำตัวผู้เสียภาษี/เลขประจำตัวประชาชน],MATCH(B36,[1]!Table3[รหัส],))</f>
        <v>0105544014930</v>
      </c>
      <c r="D36" s="18" t="str">
        <f>INDEX([1]!Table3[ชื่อผู้ประกอบการ],MATCH(B36,[1]!Table3[รหัส],))</f>
        <v>บริษัท ยูซีไอ คอร์ปอเรชั่น จำกัด</v>
      </c>
      <c r="E36" s="29" t="s">
        <v>110</v>
      </c>
      <c r="F36" s="32">
        <v>4000000</v>
      </c>
      <c r="G36" s="30" t="s">
        <v>111</v>
      </c>
      <c r="H36" s="30" t="s">
        <v>112</v>
      </c>
      <c r="I36" s="23" t="str">
        <f>INDEX([1]!Table3[SMEs],MATCH(B36,[1]!Table3[รหัส],))</f>
        <v>-</v>
      </c>
      <c r="J36" s="33"/>
    </row>
    <row r="37" spans="1:10">
      <c r="A37" s="30">
        <v>6</v>
      </c>
      <c r="B37" s="31" t="s">
        <v>39</v>
      </c>
      <c r="C37" s="25" t="str">
        <f>INDEX([1]!Table3[เลขประจำตัวผู้เสียภาษี/เลขประจำตัวประชาชน],MATCH(B37,[1]!Table3[รหัส],))</f>
        <v>0107564000014</v>
      </c>
      <c r="D37" s="18" t="str">
        <f>INDEX([1]!Table3[ชื่อผู้ประกอบการ],MATCH(B37,[1]!Table3[รหัส],))</f>
        <v>บริษัท โทรคมนาคมแห่งชาติ จำกัด (มหาชน)</v>
      </c>
      <c r="E37" s="29" t="s">
        <v>113</v>
      </c>
      <c r="F37" s="32">
        <v>9750000</v>
      </c>
      <c r="G37" s="30" t="s">
        <v>111</v>
      </c>
      <c r="H37" s="30" t="s">
        <v>114</v>
      </c>
      <c r="I37" s="23" t="str">
        <f>INDEX([1]!Table3[SMEs],MATCH(B37,[1]!Table3[รหัส],))</f>
        <v>-</v>
      </c>
      <c r="J37" s="33"/>
    </row>
    <row r="38" spans="1:10">
      <c r="A38" s="30">
        <v>7</v>
      </c>
      <c r="B38" s="31" t="s">
        <v>115</v>
      </c>
      <c r="C38" s="25" t="str">
        <f>INDEX([1]!Table3[เลขประจำตัวผู้เสียภาษี/เลขประจำตัวประชาชน],MATCH(B38,[1]!Table3[รหัส],))</f>
        <v>0125550044179</v>
      </c>
      <c r="D38" s="18" t="str">
        <f>INDEX([1]!Table3[ชื่อผู้ประกอบการ],MATCH(B38,[1]!Table3[รหัส],))</f>
        <v>บริษัท รูธ วิคเตอร์ (ประเทศไทย) จำกัด</v>
      </c>
      <c r="E38" s="29" t="s">
        <v>116</v>
      </c>
      <c r="F38" s="32">
        <v>5295000</v>
      </c>
      <c r="G38" s="30" t="s">
        <v>117</v>
      </c>
      <c r="H38" s="30" t="s">
        <v>118</v>
      </c>
      <c r="I38" s="23" t="str">
        <f>INDEX([1]!Table3[SMEs],MATCH(B38,[1]!Table3[รหัส],))</f>
        <v>√</v>
      </c>
      <c r="J38" s="33"/>
    </row>
    <row r="39" spans="1:10" ht="33">
      <c r="A39" s="30">
        <v>8</v>
      </c>
      <c r="B39" s="31" t="s">
        <v>119</v>
      </c>
      <c r="C39" s="25" t="str">
        <f>INDEX([1]!Table3[เลขประจำตัวผู้เสียภาษี/เลขประจำตัวประชาชน],MATCH(B39,[1]!Table3[รหัส],))</f>
        <v>0105554044785</v>
      </c>
      <c r="D39" s="18" t="str">
        <f>INDEX([1]!Table3[ชื่อผู้ประกอบการ],MATCH(B39,[1]!Table3[รหัส],))</f>
        <v>บริษัท ไซเบอร์ฟอเรนสิค แอนด์ อินเวสทิเกชั่น จำกัด</v>
      </c>
      <c r="E39" s="29" t="s">
        <v>120</v>
      </c>
      <c r="F39" s="32">
        <v>1450000</v>
      </c>
      <c r="G39" s="30" t="s">
        <v>117</v>
      </c>
      <c r="H39" s="30" t="s">
        <v>121</v>
      </c>
      <c r="I39" s="23" t="str">
        <f>INDEX([1]!Table3[SMEs],MATCH(B39,[1]!Table3[รหัส],))</f>
        <v>√</v>
      </c>
      <c r="J39" s="33"/>
    </row>
    <row r="40" spans="1:10" ht="35.25" customHeight="1">
      <c r="A40" s="30">
        <v>9</v>
      </c>
      <c r="B40" s="31" t="s">
        <v>122</v>
      </c>
      <c r="C40" s="25" t="str">
        <f>INDEX([1]!Table3[เลขประจำตัวผู้เสียภาษี/เลขประจำตัวประชาชน],MATCH(B40,[1]!Table3[รหัส],))</f>
        <v>0107546000067</v>
      </c>
      <c r="D40" s="18" t="str">
        <f>INDEX([1]!Table3[ชื่อผู้ประกอบการ],MATCH(B40,[1]!Table3[รหัส],))</f>
        <v>บริษัท แอดวานซ์ อินโฟร์ เมชั่น เทคโนโลยี จำกัด (มหาชน)</v>
      </c>
      <c r="E40" s="29" t="s">
        <v>123</v>
      </c>
      <c r="F40" s="32">
        <v>2055000</v>
      </c>
      <c r="G40" s="30" t="s">
        <v>68</v>
      </c>
      <c r="H40" s="30" t="s">
        <v>124</v>
      </c>
      <c r="I40" s="23" t="str">
        <f>INDEX([1]!Table3[SMEs],MATCH(B40,[1]!Table3[รหัส],))</f>
        <v>-</v>
      </c>
      <c r="J40" s="33"/>
    </row>
    <row r="41" spans="1:10" ht="33">
      <c r="A41" s="30">
        <v>10</v>
      </c>
      <c r="B41" s="31" t="s">
        <v>125</v>
      </c>
      <c r="C41" s="25" t="str">
        <f>INDEX([1]!Table3[เลขประจำตัวผู้เสียภาษี/เลขประจำตัวประชาชน],MATCH(B41,[1]!Table3[รหัส],))</f>
        <v>0107568000132</v>
      </c>
      <c r="D41" s="18" t="str">
        <f>INDEX([1]!Table3[ชื่อผู้ประกอบการ],MATCH(B41,[1]!Table3[รหัส],))</f>
        <v>บริษัท เรียล สมาร์ท จำกัด (มหาชน)</v>
      </c>
      <c r="E41" s="29" t="s">
        <v>126</v>
      </c>
      <c r="F41" s="32">
        <v>1561000</v>
      </c>
      <c r="G41" s="30" t="s">
        <v>68</v>
      </c>
      <c r="H41" s="30" t="s">
        <v>127</v>
      </c>
      <c r="I41" s="23" t="str">
        <f>INDEX([1]!Table3[SMEs],MATCH(B41,[1]!Table3[รหัส],))</f>
        <v>√</v>
      </c>
      <c r="J41" s="33"/>
    </row>
    <row r="42" spans="1:10" ht="36" customHeight="1">
      <c r="A42" s="30">
        <v>11</v>
      </c>
      <c r="B42" s="31" t="s">
        <v>39</v>
      </c>
      <c r="C42" s="25" t="str">
        <f>INDEX([1]!Table3[เลขประจำตัวผู้เสียภาษี/เลขประจำตัวประชาชน],MATCH(B42,[1]!Table3[รหัส],))</f>
        <v>0107564000014</v>
      </c>
      <c r="D42" s="18" t="str">
        <f>INDEX([1]!Table3[ชื่อผู้ประกอบการ],MATCH(B42,[1]!Table3[รหัส],))</f>
        <v>บริษัท โทรคมนาคมแห่งชาติ จำกัด (มหาชน)</v>
      </c>
      <c r="E42" s="29" t="s">
        <v>128</v>
      </c>
      <c r="F42" s="32">
        <v>11403327.119999999</v>
      </c>
      <c r="G42" s="30" t="s">
        <v>129</v>
      </c>
      <c r="H42" s="30" t="s">
        <v>130</v>
      </c>
      <c r="I42" s="23" t="str">
        <f>INDEX([1]!Table3[SMEs],MATCH(B42,[1]!Table3[รหัส],))</f>
        <v>-</v>
      </c>
      <c r="J42" s="33"/>
    </row>
    <row r="43" spans="1:10" ht="33">
      <c r="A43" s="30">
        <v>12</v>
      </c>
      <c r="B43" s="31" t="s">
        <v>119</v>
      </c>
      <c r="C43" s="25" t="str">
        <f>INDEX([1]!Table3[เลขประจำตัวผู้เสียภาษี/เลขประจำตัวประชาชน],MATCH(B43,[1]!Table3[รหัส],))</f>
        <v>0105554044785</v>
      </c>
      <c r="D43" s="18" t="str">
        <f>INDEX([1]!Table3[ชื่อผู้ประกอบการ],MATCH(B43,[1]!Table3[รหัส],))</f>
        <v>บริษัท ไซเบอร์ฟอเรนสิค แอนด์ อินเวสทิเกชั่น จำกัด</v>
      </c>
      <c r="E43" s="29" t="s">
        <v>131</v>
      </c>
      <c r="F43" s="32">
        <v>859178</v>
      </c>
      <c r="G43" s="30" t="s">
        <v>129</v>
      </c>
      <c r="H43" s="30" t="s">
        <v>132</v>
      </c>
      <c r="I43" s="23" t="str">
        <f>INDEX([1]!Table3[SMEs],MATCH(B43,[1]!Table3[รหัส],))</f>
        <v>√</v>
      </c>
      <c r="J43" s="33"/>
    </row>
    <row r="44" spans="1:10" ht="52.5" customHeight="1">
      <c r="A44" s="30">
        <v>13</v>
      </c>
      <c r="B44" s="31" t="s">
        <v>39</v>
      </c>
      <c r="C44" s="25" t="str">
        <f>INDEX([1]!Table3[เลขประจำตัวผู้เสียภาษี/เลขประจำตัวประชาชน],MATCH(B44,[1]!Table3[รหัส],))</f>
        <v>0107564000014</v>
      </c>
      <c r="D44" s="18" t="str">
        <f>INDEX([1]!Table3[ชื่อผู้ประกอบการ],MATCH(B44,[1]!Table3[รหัส],))</f>
        <v>บริษัท โทรคมนาคมแห่งชาติ จำกัด (มหาชน)</v>
      </c>
      <c r="E44" s="29" t="s">
        <v>133</v>
      </c>
      <c r="F44" s="32">
        <v>3964140.9</v>
      </c>
      <c r="G44" s="30" t="s">
        <v>129</v>
      </c>
      <c r="H44" s="30" t="s">
        <v>134</v>
      </c>
      <c r="I44" s="23" t="str">
        <f>INDEX([1]!Table3[SMEs],MATCH(B44,[1]!Table3[รหัส],))</f>
        <v>-</v>
      </c>
      <c r="J44" s="33"/>
    </row>
    <row r="45" spans="1:10" ht="33">
      <c r="A45" s="30">
        <v>14</v>
      </c>
      <c r="B45" s="31" t="s">
        <v>39</v>
      </c>
      <c r="C45" s="25" t="str">
        <f>INDEX([1]!Table3[เลขประจำตัวผู้เสียภาษี/เลขประจำตัวประชาชน],MATCH(B45,[1]!Table3[รหัส],))</f>
        <v>0107564000014</v>
      </c>
      <c r="D45" s="18" t="str">
        <f>INDEX([1]!Table3[ชื่อผู้ประกอบการ],MATCH(B45,[1]!Table3[รหัส],))</f>
        <v>บริษัท โทรคมนาคมแห่งชาติ จำกัด (มหาชน)</v>
      </c>
      <c r="E45" s="29" t="s">
        <v>135</v>
      </c>
      <c r="F45" s="32">
        <v>88280000</v>
      </c>
      <c r="G45" s="30" t="s">
        <v>136</v>
      </c>
      <c r="H45" s="30" t="s">
        <v>137</v>
      </c>
      <c r="I45" s="23" t="str">
        <f>INDEX([1]!Table3[SMEs],MATCH(B45,[1]!Table3[รหัส],))</f>
        <v>-</v>
      </c>
      <c r="J45" s="33"/>
    </row>
    <row r="46" spans="1:10" ht="33">
      <c r="A46" s="30">
        <v>15</v>
      </c>
      <c r="B46" s="31" t="s">
        <v>138</v>
      </c>
      <c r="C46" s="25" t="str">
        <f>INDEX([1]!Table3[เลขประจำตัวผู้เสียภาษี/เลขประจำตัวประชาชน],MATCH(B46,[1]!Table3[รหัส],))</f>
        <v>0125559006971</v>
      </c>
      <c r="D46" s="18" t="str">
        <f>INDEX([1]!Table3[ชื่อผู้ประกอบการ],MATCH(B46,[1]!Table3[รหัส],))</f>
        <v>บริษัท เอ็นพี คอนเน็ค จำกัด</v>
      </c>
      <c r="E46" s="29" t="s">
        <v>139</v>
      </c>
      <c r="F46" s="32">
        <v>789480</v>
      </c>
      <c r="G46" s="30" t="s">
        <v>140</v>
      </c>
      <c r="H46" s="30" t="s">
        <v>141</v>
      </c>
      <c r="I46" s="23" t="str">
        <f>INDEX([1]!Table3[SMEs],MATCH(B46,[1]!Table3[รหัส],))</f>
        <v>√</v>
      </c>
      <c r="J46" s="33"/>
    </row>
    <row r="47" spans="1:10" ht="49.5">
      <c r="A47" s="30">
        <v>16</v>
      </c>
      <c r="B47" s="31" t="s">
        <v>142</v>
      </c>
      <c r="C47" s="25" t="str">
        <f>INDEX([1]!Table3[เลขประจำตัวผู้เสียภาษี/เลขประจำตัวประชาชน],MATCH(B47,[1]!Table3[รหัส],))</f>
        <v>0105537024755</v>
      </c>
      <c r="D47" s="18" t="s">
        <v>143</v>
      </c>
      <c r="E47" s="29" t="s">
        <v>144</v>
      </c>
      <c r="F47" s="32">
        <v>8512920</v>
      </c>
      <c r="G47" s="30" t="s">
        <v>145</v>
      </c>
      <c r="H47" s="30" t="s">
        <v>146</v>
      </c>
      <c r="I47" s="23" t="str">
        <f>INDEX([1]!Table3[SMEs],MATCH(B47,[1]!Table3[รหัส],))</f>
        <v>-</v>
      </c>
      <c r="J47" s="33"/>
    </row>
    <row r="48" spans="1:10" ht="36.75" customHeight="1">
      <c r="A48" s="30">
        <v>17</v>
      </c>
      <c r="B48" s="31" t="s">
        <v>39</v>
      </c>
      <c r="C48" s="25" t="str">
        <f>INDEX([1]!Table3[เลขประจำตัวผู้เสียภาษี/เลขประจำตัวประชาชน],MATCH(B48,[1]!Table3[รหัส],))</f>
        <v>0107564000014</v>
      </c>
      <c r="D48" s="18" t="str">
        <f>INDEX([1]!Table3[ชื่อผู้ประกอบการ],MATCH(B48,[1]!Table3[รหัส],))</f>
        <v>บริษัท โทรคมนาคมแห่งชาติ จำกัด (มหาชน)</v>
      </c>
      <c r="E48" s="29" t="s">
        <v>147</v>
      </c>
      <c r="F48" s="32">
        <v>84267489</v>
      </c>
      <c r="G48" s="30" t="s">
        <v>84</v>
      </c>
      <c r="H48" s="30" t="s">
        <v>148</v>
      </c>
      <c r="I48" s="23" t="str">
        <f>INDEX([1]!Table3[SMEs],MATCH(B48,[1]!Table3[รหัส],))</f>
        <v>-</v>
      </c>
      <c r="J48" s="33"/>
    </row>
    <row r="49" spans="1:10" ht="49.5">
      <c r="A49" s="30">
        <v>18</v>
      </c>
      <c r="B49" s="35" t="s">
        <v>149</v>
      </c>
      <c r="C49" s="25" t="str">
        <f>INDEX([1]!Table3[เลขประจำตัวผู้เสียภาษี/เลขประจำตัวประชาชน],MATCH(B49,[1]!Table3[รหัส],))</f>
        <v>0107550000149</v>
      </c>
      <c r="D49" s="18" t="str">
        <f>INDEX([1]!Table3[ชื่อผู้ประกอบการ],MATCH(B49,[1]!Table3[รหัส],))</f>
        <v>บริษัท ทริปเปิลที บรอดแบนด์ จำกัด (มหาชน)</v>
      </c>
      <c r="E49" s="29" t="s">
        <v>150</v>
      </c>
      <c r="F49" s="32">
        <v>432490.91</v>
      </c>
      <c r="G49" s="36">
        <v>25183</v>
      </c>
      <c r="H49" s="30" t="s">
        <v>151</v>
      </c>
      <c r="I49" s="23" t="str">
        <f>INDEX([1]!Table3[SMEs],MATCH(B49,[1]!Table3[รหัส],))</f>
        <v>-</v>
      </c>
      <c r="J49" s="33"/>
    </row>
    <row r="50" spans="1:10">
      <c r="A50" s="30">
        <v>19</v>
      </c>
      <c r="B50" s="35" t="s">
        <v>152</v>
      </c>
      <c r="C50" s="25" t="str">
        <f>INDEX([1]!Table3[เลขประจำตัวผู้เสียภาษี/เลขประจำตัวประชาชน],MATCH(B50,[1]!Table3[รหัส],))</f>
        <v>0105547035997</v>
      </c>
      <c r="D50" s="18" t="str">
        <f>INDEX([1]!Table3[ชื่อผู้ประกอบการ],MATCH(B50,[1]!Table3[รหัส],))</f>
        <v>บริษัท ฟีเออร์ คอร์เปอร์เรชั่น จำกัด</v>
      </c>
      <c r="E50" s="29" t="s">
        <v>153</v>
      </c>
      <c r="F50" s="32">
        <v>27584520</v>
      </c>
      <c r="G50" s="36">
        <v>25196</v>
      </c>
      <c r="H50" s="30" t="s">
        <v>154</v>
      </c>
      <c r="I50" s="23" t="str">
        <f>INDEX([1]!Table3[SMEs],MATCH(B50,[1]!Table3[รหัส],))</f>
        <v>-</v>
      </c>
      <c r="J50" s="33"/>
    </row>
    <row r="51" spans="1:10">
      <c r="A51" s="12" t="s">
        <v>155</v>
      </c>
      <c r="B51" s="37"/>
      <c r="C51" s="37"/>
      <c r="D51" s="37"/>
      <c r="E51" s="37"/>
      <c r="F51" s="37"/>
      <c r="G51" s="37"/>
      <c r="H51" s="37"/>
      <c r="I51" s="37"/>
      <c r="J51" s="38"/>
    </row>
    <row r="52" spans="1:10">
      <c r="A52" s="15">
        <v>1</v>
      </c>
      <c r="B52" s="16" t="s">
        <v>56</v>
      </c>
      <c r="C52" s="25" t="str">
        <f>INDEX([1]!Table3[เลขประจำตัวผู้เสียภาษี/เลขประจำตัวประชาชน],MATCH(B52,[1]!Table3[รหัส],))</f>
        <v>0105557002048</v>
      </c>
      <c r="D52" s="18" t="str">
        <f>INDEX([1]!Table3[ชื่อผู้ประกอบการ],MATCH(B52,[1]!Table3[รหัส],))</f>
        <v>บริษัท ไอซัพพลาย จำกัด</v>
      </c>
      <c r="E52" s="39" t="s">
        <v>156</v>
      </c>
      <c r="F52" s="40">
        <v>25230.6</v>
      </c>
      <c r="G52" s="41">
        <v>46014</v>
      </c>
      <c r="H52" s="15" t="s">
        <v>157</v>
      </c>
      <c r="I52" s="23" t="str">
        <f>INDEX([1]!Table3[SMEs],MATCH(B52,[1]!Table3[รหัส],))</f>
        <v>√</v>
      </c>
      <c r="J52" s="24"/>
    </row>
    <row r="53" spans="1:10">
      <c r="A53" s="12" t="s">
        <v>158</v>
      </c>
      <c r="B53" s="13"/>
      <c r="C53" s="13"/>
      <c r="D53" s="13"/>
      <c r="E53" s="13"/>
      <c r="F53" s="13"/>
      <c r="G53" s="13"/>
      <c r="H53" s="13"/>
      <c r="I53" s="13"/>
      <c r="J53" s="14"/>
    </row>
    <row r="54" spans="1:10" ht="49.5">
      <c r="A54" s="15">
        <v>1</v>
      </c>
      <c r="B54" s="16" t="s">
        <v>159</v>
      </c>
      <c r="C54" s="25" t="str">
        <f>INDEX([1]!Table3[เลขประจำตัวผู้เสียภาษี/เลขประจำตัวประชาชน],MATCH(B54,[1]!Table3[รหัส],))</f>
        <v>3410100421238</v>
      </c>
      <c r="D54" s="18" t="str">
        <f>INDEX([1]!Table3[ชื่อผู้ประกอบการ],MATCH(B54,[1]!Table3[รหัส],))</f>
        <v>นายชัยวัฒน์ ภูธรชัย</v>
      </c>
      <c r="E54" s="19" t="s">
        <v>160</v>
      </c>
      <c r="F54" s="42">
        <v>9000</v>
      </c>
      <c r="G54" s="43" t="s">
        <v>161</v>
      </c>
      <c r="H54" s="15" t="s">
        <v>162</v>
      </c>
      <c r="I54" s="23" t="str">
        <f>INDEX([1]!Table3[SMEs],MATCH(B54,[1]!Table3[รหัส],))</f>
        <v>-</v>
      </c>
      <c r="J54" s="24"/>
    </row>
    <row r="55" spans="1:10" ht="49.5">
      <c r="A55" s="15">
        <v>2</v>
      </c>
      <c r="B55" s="44" t="s">
        <v>163</v>
      </c>
      <c r="C55" s="45" t="str">
        <f>INDEX([1]!Table3[เลขประจำตัวผู้เสียภาษี/เลขประจำตัวประชาชน],MATCH(B55,[1]!Table3[รหัส],))</f>
        <v>1439900096678</v>
      </c>
      <c r="D55" s="18" t="s">
        <v>164</v>
      </c>
      <c r="E55" s="19" t="s">
        <v>160</v>
      </c>
      <c r="F55" s="42">
        <v>9000</v>
      </c>
      <c r="G55" s="43" t="s">
        <v>161</v>
      </c>
      <c r="H55" s="15" t="s">
        <v>165</v>
      </c>
      <c r="I55" s="23" t="str">
        <f>INDEX([1]!Table3[SMEs],MATCH(B55,[1]!Table3[รหัส],))</f>
        <v>-</v>
      </c>
      <c r="J55" s="24"/>
    </row>
    <row r="56" spans="1:10" ht="49.5">
      <c r="A56" s="15">
        <v>3</v>
      </c>
      <c r="B56" s="16" t="s">
        <v>166</v>
      </c>
      <c r="C56" s="25" t="str">
        <f>INDEX([1]!Table3[เลขประจำตัวผู้เสียภาษี/เลขประจำตัวประชาชน],MATCH(B56,[1]!Table3[รหัส],))</f>
        <v>3570501221883</v>
      </c>
      <c r="D56" s="18" t="str">
        <f>INDEX([1]!Table3[ชื่อผู้ประกอบการ],MATCH(B56,[1]!Table3[รหัส],))</f>
        <v>นายราเชนทร์ คมสาคร</v>
      </c>
      <c r="E56" s="19" t="s">
        <v>167</v>
      </c>
      <c r="F56" s="40">
        <v>13500</v>
      </c>
      <c r="G56" s="46">
        <v>244334</v>
      </c>
      <c r="H56" s="15" t="s">
        <v>168</v>
      </c>
      <c r="I56" s="23" t="str">
        <f>INDEX([1]!Table3[SMEs],MATCH(B56,[1]!Table3[รหัส],))</f>
        <v>-</v>
      </c>
      <c r="J56" s="24"/>
    </row>
    <row r="57" spans="1:10">
      <c r="A57" s="11" t="s">
        <v>169</v>
      </c>
      <c r="B57" s="11"/>
      <c r="C57" s="11"/>
      <c r="D57" s="11"/>
      <c r="E57" s="11"/>
      <c r="F57" s="11"/>
      <c r="G57" s="11"/>
      <c r="H57" s="11"/>
      <c r="I57" s="11"/>
      <c r="J57" s="11"/>
    </row>
    <row r="58" spans="1:10">
      <c r="A58" s="15">
        <v>1</v>
      </c>
      <c r="B58" s="16" t="s">
        <v>170</v>
      </c>
      <c r="C58" s="25" t="str">
        <f>INDEX([1]!Table3[เลขประจำตัวผู้เสียภาษี/เลขประจำตัวประชาชน],MATCH(B58,[1]!Table3[รหัส],))</f>
        <v>0135548004858</v>
      </c>
      <c r="D58" s="18" t="str">
        <f>INDEX([1]!Table3[ชื่อผู้ประกอบการ],MATCH(B58,[1]!Table3[รหัส],))</f>
        <v>บริษัท อาร์คิ โซลูชั่น จำกัด</v>
      </c>
      <c r="E58" s="29" t="s">
        <v>171</v>
      </c>
      <c r="F58" s="47">
        <v>89345</v>
      </c>
      <c r="G58" s="16" t="s">
        <v>48</v>
      </c>
      <c r="H58" s="48" t="s">
        <v>172</v>
      </c>
      <c r="I58" s="23" t="str">
        <f>INDEX([1]!Table3[SMEs],MATCH(B58,[1]!Table3[รหัส],))</f>
        <v>√</v>
      </c>
      <c r="J58" s="24"/>
    </row>
    <row r="59" spans="1:10">
      <c r="A59" s="12" t="s">
        <v>173</v>
      </c>
      <c r="B59" s="37"/>
      <c r="C59" s="37"/>
      <c r="D59" s="37"/>
      <c r="E59" s="37"/>
      <c r="F59" s="37"/>
      <c r="G59" s="37"/>
      <c r="H59" s="37"/>
      <c r="I59" s="37"/>
      <c r="J59" s="38"/>
    </row>
    <row r="60" spans="1:10" ht="19.5" customHeight="1">
      <c r="A60" s="49">
        <v>1</v>
      </c>
      <c r="B60" s="16" t="s">
        <v>174</v>
      </c>
      <c r="C60" s="50" t="str">
        <f>INDEX([1]!Table3[เลขประจำตัวผู้เสียภาษี/เลขประจำตัวประชาชน],MATCH(B60,[1]!Table3[รหัส],))</f>
        <v>0125563008541</v>
      </c>
      <c r="D60" s="51" t="str">
        <f>INDEX([1]!Table3[ชื่อผู้ประกอบการ],MATCH(B60,[1]!Table3[รหัส],))</f>
        <v xml:space="preserve">บริษัท คัลเลอร์ อาร์ต ดีไซน์ แอนด์ พริ้นติ้ง จำกัด </v>
      </c>
      <c r="E60" s="39" t="s">
        <v>175</v>
      </c>
      <c r="F60" s="40">
        <v>7008.5</v>
      </c>
      <c r="G60" s="52">
        <v>45967</v>
      </c>
      <c r="H60" s="15" t="s">
        <v>176</v>
      </c>
      <c r="I60" s="23" t="str">
        <f>INDEX([1]!Table3[SMEs],MATCH(B60,[1]!Table3[รหัส],))</f>
        <v>-</v>
      </c>
      <c r="J60" s="24"/>
    </row>
    <row r="61" spans="1:10">
      <c r="A61" s="12" t="s">
        <v>177</v>
      </c>
      <c r="B61" s="37"/>
      <c r="C61" s="37"/>
      <c r="D61" s="37"/>
      <c r="E61" s="37"/>
      <c r="F61" s="37"/>
      <c r="G61" s="37"/>
      <c r="H61" s="37"/>
      <c r="I61" s="37"/>
      <c r="J61" s="38"/>
    </row>
    <row r="62" spans="1:10" ht="19.5" customHeight="1">
      <c r="A62" s="15">
        <v>1</v>
      </c>
      <c r="B62" s="16" t="s">
        <v>178</v>
      </c>
      <c r="C62" s="25" t="str">
        <f>INDEX([1]!Table3[เลขประจำตัวผู้เสียภาษี/เลขประจำตัวประชาชน],MATCH(B62,[1]!Table3[รหัส],))</f>
        <v>01255559007551</v>
      </c>
      <c r="D62" s="18" t="str">
        <f>INDEX([1]!Table3[ชื่อผู้ประกอบการ],MATCH(B62,[1]!Table3[รหัส],))</f>
        <v>บริษัท เดอะ วัน กิฟท์ จำกัด</v>
      </c>
      <c r="E62" s="39" t="s">
        <v>179</v>
      </c>
      <c r="F62" s="40">
        <v>20000</v>
      </c>
      <c r="G62" s="41">
        <v>46000</v>
      </c>
      <c r="H62" s="15" t="s">
        <v>180</v>
      </c>
      <c r="I62" s="23" t="str">
        <f>INDEX([1]!Table3[SMEs],MATCH(B62,[1]!Table3[รหัส],))</f>
        <v>-</v>
      </c>
      <c r="J62" s="24"/>
    </row>
    <row r="63" spans="1:10">
      <c r="A63" s="12" t="s">
        <v>181</v>
      </c>
      <c r="B63" s="37"/>
      <c r="C63" s="37"/>
      <c r="D63" s="37"/>
      <c r="E63" s="37"/>
      <c r="F63" s="37"/>
      <c r="G63" s="37"/>
      <c r="H63" s="37"/>
      <c r="I63" s="37"/>
      <c r="J63" s="38"/>
    </row>
    <row r="64" spans="1:10" ht="19.5" customHeight="1">
      <c r="A64" s="15">
        <v>1</v>
      </c>
      <c r="B64" s="16" t="s">
        <v>56</v>
      </c>
      <c r="C64" s="25" t="str">
        <f>INDEX([1]!Table3[เลขประจำตัวผู้เสียภาษี/เลขประจำตัวประชาชน],MATCH(B64,[1]!Table3[รหัส],))</f>
        <v>0105557002048</v>
      </c>
      <c r="D64" s="18" t="str">
        <f>INDEX([1]!Table3[ชื่อผู้ประกอบการ],MATCH(B64,[1]!Table3[รหัส],))</f>
        <v>บริษัท ไอซัพพลาย จำกัด</v>
      </c>
      <c r="E64" s="39" t="s">
        <v>182</v>
      </c>
      <c r="F64" s="40">
        <v>1358.9</v>
      </c>
      <c r="G64" s="41">
        <v>46010</v>
      </c>
      <c r="H64" s="15" t="s">
        <v>183</v>
      </c>
      <c r="I64" s="23" t="str">
        <f>INDEX([1]!Table3[SMEs],MATCH(B64,[1]!Table3[รหัส],))</f>
        <v>√</v>
      </c>
      <c r="J64" s="24"/>
    </row>
  </sheetData>
  <mergeCells count="19">
    <mergeCell ref="A59:J59"/>
    <mergeCell ref="A61:J61"/>
    <mergeCell ref="A63:J63"/>
    <mergeCell ref="A6:J6"/>
    <mergeCell ref="A7:J7"/>
    <mergeCell ref="A31:J31"/>
    <mergeCell ref="A51:J51"/>
    <mergeCell ref="A53:J53"/>
    <mergeCell ref="A57:J57"/>
    <mergeCell ref="A1:J1"/>
    <mergeCell ref="A2:J2"/>
    <mergeCell ref="A3:J3"/>
    <mergeCell ref="A4:A5"/>
    <mergeCell ref="B4:B5"/>
    <mergeCell ref="D4:D5"/>
    <mergeCell ref="E4:E5"/>
    <mergeCell ref="F4:F5"/>
    <mergeCell ref="G4:H4"/>
    <mergeCell ref="J4:J5"/>
  </mergeCells>
  <pageMargins left="0.5" right="0.25" top="0.5" bottom="0.5" header="0.3" footer="0.3"/>
  <pageSetup paperSize="9" scale="91" fitToHeight="0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ไตรมาส1(ตค-ธค)</vt:lpstr>
      <vt:lpstr>'ไตรมาส1(ตค-ธค)'!Print_Titles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2026-03-19T07:17:51Z</dcterms:created>
  <dcterms:modified xsi:type="dcterms:W3CDTF">2026-03-19T07:19:19Z</dcterms:modified>
</cp:coreProperties>
</file>