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DES\Downloads\2568\"/>
    </mc:Choice>
  </mc:AlternateContent>
  <bookViews>
    <workbookView xWindow="0" yWindow="0" windowWidth="21600" windowHeight="9030"/>
  </bookViews>
  <sheets>
    <sheet name="ไตรมาส1(กย-ธค)" sheetId="1" r:id="rId1"/>
  </sheets>
  <externalReferences>
    <externalReference r:id="rId2"/>
  </externalReferences>
  <definedNames>
    <definedName name="_xlnm.Print_Titles" localSheetId="0">'ไตรมาส1(กย-ธค)'!$1:$5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0" i="1" l="1"/>
  <c r="C30" i="1"/>
  <c r="I29" i="1"/>
  <c r="D29" i="1"/>
  <c r="C29" i="1"/>
  <c r="I28" i="1"/>
  <c r="D28" i="1"/>
  <c r="C28" i="1"/>
  <c r="I27" i="1"/>
  <c r="D27" i="1"/>
  <c r="C27" i="1"/>
  <c r="I25" i="1"/>
  <c r="D25" i="1"/>
  <c r="C25" i="1"/>
  <c r="I23" i="1"/>
  <c r="D23" i="1"/>
  <c r="C23" i="1"/>
  <c r="I21" i="1"/>
  <c r="D21" i="1"/>
  <c r="C21" i="1"/>
  <c r="D19" i="1"/>
  <c r="C19" i="1"/>
  <c r="D18" i="1"/>
  <c r="C18" i="1"/>
  <c r="D17" i="1"/>
  <c r="C17" i="1"/>
  <c r="D16" i="1"/>
  <c r="C16" i="1"/>
  <c r="D15" i="1"/>
  <c r="C15" i="1"/>
  <c r="D14" i="1"/>
  <c r="C14" i="1"/>
  <c r="D13" i="1"/>
  <c r="C13" i="1"/>
  <c r="D12" i="1"/>
  <c r="C12" i="1"/>
  <c r="D11" i="1"/>
  <c r="C11" i="1"/>
  <c r="D10" i="1"/>
  <c r="C10" i="1"/>
  <c r="D9" i="1"/>
  <c r="C9" i="1"/>
  <c r="D8" i="1"/>
  <c r="C8" i="1"/>
  <c r="D7" i="1"/>
  <c r="C7" i="1"/>
  <c r="A2" i="1"/>
</calcChain>
</file>

<file path=xl/sharedStrings.xml><?xml version="1.0" encoding="utf-8"?>
<sst xmlns="http://schemas.openxmlformats.org/spreadsheetml/2006/main" count="114" uniqueCount="94">
  <si>
    <t xml:space="preserve">รายละเอียดแนบท้ายประกาศผลผู้ชนะการจัดซื้อจัดจ้างหรือผู้ได้รับการคัดเลือก และสาระสำคัญของสัญญาหรือข้อตกลงเป็นหนังสือ </t>
  </si>
  <si>
    <t>สำนักงานปลัดกระทรวงดิจิทัลเพื่อเศรษฐกิจและสังคม</t>
  </si>
  <si>
    <t>ลำดับที่</t>
  </si>
  <si>
    <t>รหัส</t>
  </si>
  <si>
    <t>เลขประจำตัวผู้เสียภาษี/</t>
  </si>
  <si>
    <t>ชื่อผู้ประกอบการ</t>
  </si>
  <si>
    <t>รายการพัสดุที่จัดซื้อจัดจ้าง</t>
  </si>
  <si>
    <t>จำนวนเงินรวมที่จัดซื้อจัดจ้าง</t>
  </si>
  <si>
    <t>เอกสารอ้างอิง</t>
  </si>
  <si>
    <t>เหตุผล</t>
  </si>
  <si>
    <t>หมายเหตุ</t>
  </si>
  <si>
    <t>เลขประจำตัวประชาชน</t>
  </si>
  <si>
    <t>วันที่</t>
  </si>
  <si>
    <t>เลขที่</t>
  </si>
  <si>
    <t>SMEs</t>
  </si>
  <si>
    <t>กองกลาง (กก.)</t>
  </si>
  <si>
    <t>0368</t>
  </si>
  <si>
    <t>จ้างโครงการจัดทำสื่อประชาสัมพันธ์ เผยแพร่ตราสัญลักษณ์ของกระทรวงดิจิทัลเพื่อเศรษฐกิจและสังคม</t>
  </si>
  <si>
    <t>3/10/67</t>
  </si>
  <si>
    <t>ดศ 1/2568</t>
  </si>
  <si>
    <t>√</t>
  </si>
  <si>
    <t>6144</t>
  </si>
  <si>
    <t>เช่าเครื่องถ่ายเอกสารของสำนักงานปลัดกระทรวงดิจิทัลเพื่อเศรษฐกิจและสังคม ประจำปีงบ 2568</t>
  </si>
  <si>
    <t>15/10/67</t>
  </si>
  <si>
    <t>ดศ 2/2568</t>
  </si>
  <si>
    <t>-</t>
  </si>
  <si>
    <t>4882</t>
  </si>
  <si>
    <t>จ้างให้บริการรักษาความปลอดภัย สำนักงานปลัด     กระรวงดิจิทัลเพื่อเศรษฐกิจและสังคม              ประจำปีงบประมาณ พ.ศ. 2567</t>
  </si>
  <si>
    <t>16/10/67</t>
  </si>
  <si>
    <t>ดศ 3/2568</t>
  </si>
  <si>
    <t>เช่าเครื่องถ่ายเอกสาร จำนวน 7 เครื่อง</t>
  </si>
  <si>
    <t>17/10/67</t>
  </si>
  <si>
    <t>ดศ 4/2568</t>
  </si>
  <si>
    <t>2502</t>
  </si>
  <si>
    <t>ซื้อน้ำเพื่อบริโภคของสำนักงานปลัดกระทรวงดิจิทัลเพื่อเศรษฐกิจและสังคม ประจำปีงบประมาณ พ.ศ.2568</t>
  </si>
  <si>
    <t>21/10/67</t>
  </si>
  <si>
    <t>ดศ 5/2568</t>
  </si>
  <si>
    <t>1085</t>
  </si>
  <si>
    <t>จ้างโครงการบำรุงรักษาโครงการจัดทำระบบสืบสวนตรวจสอบและวิเคราะห์ข้อมูลผู้ใช้งานเว็บไซต์</t>
  </si>
  <si>
    <t>24/10/67</t>
  </si>
  <si>
    <t>ดศ 6/2568</t>
  </si>
  <si>
    <t>1511</t>
  </si>
  <si>
    <t>จ้างเหมาทำความสะอาด 3 อัตรา</t>
  </si>
  <si>
    <t>ดศ 7/2568</t>
  </si>
  <si>
    <t>0014</t>
  </si>
  <si>
    <t>เช่าใช้อินเตอร์เน็ตกองบังคับการปราบปรามการกระทำความผิดเกี่ยวกับอาชญากรรมทางเทคโนโลยี</t>
  </si>
  <si>
    <t>25/10/67</t>
  </si>
  <si>
    <t>ดศ 8/2568</t>
  </si>
  <si>
    <t>0203</t>
  </si>
  <si>
    <t>เช่าห้องประชุม พร้อมอุปกรณ์แอลซีดี เพื่อใช้ในโครงการฝึกอบรมหลักสูตรการเป็นข้าราชการที่ดี กระทรวงดิจิทัลเพื่อเศรษฐกิจและสังคม ประจำปีงบประมาณ พ.ศ. 2568 รุ่นที่ 1</t>
  </si>
  <si>
    <t>7/11/67</t>
  </si>
  <si>
    <t>ดศ 11/2568</t>
  </si>
  <si>
    <t>9770</t>
  </si>
  <si>
    <t>เช่ารถบัสปรับอากาศ เพื่อใช้ในโครงการฝึกอบรมหลักสูตรการเป็นข้าราชการที่ดีกระทรวงดิจิทัลเพื่อเศรษฐกิจและสังคม ประจำปีงบประมาณ พ.ศ. 2568 รุ่นที่ 1</t>
  </si>
  <si>
    <t>ดศ 12/2568</t>
  </si>
  <si>
    <t>2048</t>
  </si>
  <si>
    <t>ซื้อวัสดุสำนักงาน จำนวน 2 รายการ</t>
  </si>
  <si>
    <t>19/11/68</t>
  </si>
  <si>
    <t>ดศ 13/2568</t>
  </si>
  <si>
    <t>7890</t>
  </si>
  <si>
    <t>ซื้อพานพุ่มดอกไม้ประดิษฐ์โทนสีเหลือง จำนวน 2 รายการ ฯลฯ</t>
  </si>
  <si>
    <t>3/12/67</t>
  </si>
  <si>
    <t>ดศ 14/2568</t>
  </si>
  <si>
    <t>2930</t>
  </si>
  <si>
    <t>จ้างทำป้ายชื่อผู้บริหารรองปลัดกระทรวงดิจิทัลเพื่อเศษฐกิจและสังคม จำนวน 1 รายการ</t>
  </si>
  <si>
    <t>4/12/67</t>
  </si>
  <si>
    <t>ดศ 15/2568</t>
  </si>
  <si>
    <t>กองการต่างประเทศ (ตท.)</t>
  </si>
  <si>
    <t>2110</t>
  </si>
  <si>
    <t>จ้างเหมาเปลื่ยนไส้กรองเครื่องทำน้ำ ร้อน - เย็น</t>
  </si>
  <si>
    <t>22/10/67</t>
  </si>
  <si>
    <t>ดศ 0203/17725</t>
  </si>
  <si>
    <t>กองยุทธศาสตร์และแผนงาน (ยศ.)</t>
  </si>
  <si>
    <t>2786</t>
  </si>
  <si>
    <t>เช่ารถตู้ปรับอากาศพร้อมคนขับ (รวมค่าน้ำมันเชื้อเพลิง) เดินทาง 28-29 พฤศจิกายน 2568 ณ จังหวัดเชียงใหม่</t>
  </si>
  <si>
    <t>25/11/67</t>
  </si>
  <si>
    <t>ดศ 0205/19621</t>
  </si>
  <si>
    <t>สำนักงานรัฐมนตรี (สร.)</t>
  </si>
  <si>
    <t>จ้างทำป้ายทองเหลืองกัดกรด</t>
  </si>
  <si>
    <t>สร 1/2568</t>
  </si>
  <si>
    <t>ศูนย์เทคโนโลยีสารสนเทศและการสื่อสาร (ศท.)</t>
  </si>
  <si>
    <t>5761</t>
  </si>
  <si>
    <t>โครงการจ้างบำรุงรักษาระบบเบิกจ่ายเงินเดือนพนังงานจ้างเหมาเอกชน</t>
  </si>
  <si>
    <t>ดศ 16/2568</t>
  </si>
  <si>
    <t>0416</t>
  </si>
  <si>
    <t>โครงการเช่าซอฟแวร์เพื่อสนับสนุนการจัดทำเอกสารในรูปแบบอิเล็กทรอนิกส์ประจำปีงบประมาณ ปี พ.ศ 2568</t>
  </si>
  <si>
    <t>17/12/67</t>
  </si>
  <si>
    <t>ดศ 17/2568</t>
  </si>
  <si>
    <t>3479</t>
  </si>
  <si>
    <t>โครงการจ้างบำรุงรักษาควบคุมประตู (Access Control)</t>
  </si>
  <si>
    <t>27/12/67</t>
  </si>
  <si>
    <t>ดศ 18/2568</t>
  </si>
  <si>
    <t>โครงการเช่าระบบเครือข่ายระบบเครือข่ายสำรองและระบบเครือข่ายไร้สาย</t>
  </si>
  <si>
    <t>ดศ 19/2568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</si>
</sst>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[$-1870000]d/m/yy;@"/>
  </numFmts>
  <fonts count="8">
    <font>
      <sz val="11"/>
      <color theme="1"/>
      <name val="Calibri"/>
      <charset val="222"/>
      <scheme val="minor"/>
    </font>
    <font>
      <sz val="11"/>
      <color theme="1"/>
      <name val="Calibri"/>
      <charset val="222"/>
      <scheme val="minor"/>
    </font>
    <font>
      <b/>
      <sz val="16"/>
      <color theme="1"/>
      <name val="TH SarabunIT๙"/>
      <charset val="134"/>
    </font>
    <font>
      <sz val="14"/>
      <color theme="1"/>
      <name val="TH SarabunIT๙"/>
      <charset val="134"/>
    </font>
    <font>
      <b/>
      <sz val="13"/>
      <color theme="1"/>
      <name val="TH SarabunIT๙"/>
      <charset val="134"/>
    </font>
    <font>
      <sz val="13"/>
      <color theme="1"/>
      <name val="TH SarabunIT๙"/>
      <charset val="134"/>
    </font>
    <font>
      <sz val="13"/>
      <name val="TH SarabunIT๙"/>
      <charset val="134"/>
    </font>
    <font>
      <sz val="16"/>
      <color theme="1"/>
      <name val="TH SarabunIT๙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7">
    <xf numFmtId="0" fontId="0" fillId="0" borderId="0" xfId="0"/>
    <xf numFmtId="0" fontId="2" fillId="0" borderId="0" xfId="0" applyFont="1" applyAlignment="1" applyProtection="1">
      <alignment horizontal="center" vertical="center"/>
      <protection locked="0"/>
    </xf>
    <xf numFmtId="0" fontId="3" fillId="0" borderId="0" xfId="0" applyFont="1" applyProtection="1">
      <protection locked="0"/>
    </xf>
    <xf numFmtId="0" fontId="2" fillId="0" borderId="0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 wrapText="1"/>
    </xf>
    <xf numFmtId="43" fontId="4" fillId="0" borderId="1" xfId="1" applyFont="1" applyBorder="1" applyAlignment="1" applyProtection="1">
      <alignment horizontal="center" vertical="top" wrapText="1"/>
      <protection locked="0"/>
    </xf>
    <xf numFmtId="0" fontId="4" fillId="0" borderId="1" xfId="0" applyFont="1" applyBorder="1" applyAlignment="1" applyProtection="1">
      <alignment horizontal="center" vertical="top"/>
      <protection locked="0"/>
    </xf>
    <xf numFmtId="164" fontId="4" fillId="0" borderId="1" xfId="0" applyNumberFormat="1" applyFont="1" applyBorder="1" applyAlignment="1" applyProtection="1">
      <alignment horizontal="center" vertical="top"/>
      <protection locked="0"/>
    </xf>
    <xf numFmtId="0" fontId="4" fillId="2" borderId="1" xfId="0" applyFont="1" applyFill="1" applyBorder="1" applyAlignment="1" applyProtection="1">
      <alignment horizontal="left" vertical="center"/>
      <protection locked="0"/>
    </xf>
    <xf numFmtId="0" fontId="5" fillId="0" borderId="1" xfId="0" applyFont="1" applyBorder="1" applyAlignment="1" applyProtection="1">
      <alignment horizontal="center" vertical="top"/>
      <protection locked="0"/>
    </xf>
    <xf numFmtId="49" fontId="5" fillId="0" borderId="1" xfId="0" applyNumberFormat="1" applyFont="1" applyBorder="1" applyAlignment="1" applyProtection="1">
      <alignment horizontal="center" vertical="top"/>
      <protection locked="0"/>
    </xf>
    <xf numFmtId="0" fontId="5" fillId="0" borderId="1" xfId="0" quotePrefix="1" applyNumberFormat="1" applyFont="1" applyBorder="1" applyAlignment="1" applyProtection="1">
      <alignment horizontal="center" vertical="top"/>
    </xf>
    <xf numFmtId="0" fontId="5" fillId="0" borderId="1" xfId="0" applyNumberFormat="1" applyFont="1" applyBorder="1" applyAlignment="1" applyProtection="1">
      <alignment horizontal="left" vertical="top" wrapText="1"/>
    </xf>
    <xf numFmtId="0" fontId="5" fillId="0" borderId="1" xfId="0" applyFont="1" applyFill="1" applyBorder="1" applyAlignment="1">
      <alignment vertical="top" wrapText="1"/>
    </xf>
    <xf numFmtId="43" fontId="5" fillId="0" borderId="1" xfId="1" applyFont="1" applyBorder="1" applyAlignment="1">
      <alignment horizontal="right" vertical="center"/>
    </xf>
    <xf numFmtId="49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NumberFormat="1" applyFont="1" applyBorder="1" applyAlignment="1" applyProtection="1">
      <alignment horizontal="center" vertical="top" wrapText="1"/>
    </xf>
    <xf numFmtId="0" fontId="5" fillId="0" borderId="1" xfId="0" applyFont="1" applyBorder="1" applyAlignment="1" applyProtection="1">
      <alignment vertical="top"/>
      <protection locked="0"/>
    </xf>
    <xf numFmtId="0" fontId="3" fillId="0" borderId="0" xfId="0" applyFont="1" applyAlignment="1" applyProtection="1">
      <alignment vertical="top"/>
      <protection locked="0"/>
    </xf>
    <xf numFmtId="0" fontId="5" fillId="0" borderId="1" xfId="0" applyNumberFormat="1" applyFont="1" applyBorder="1" applyAlignment="1" applyProtection="1">
      <alignment horizontal="center" vertical="top"/>
    </xf>
    <xf numFmtId="14" fontId="5" fillId="0" borderId="1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 applyProtection="1">
      <alignment horizontal="center" vertical="top" wrapText="1"/>
    </xf>
    <xf numFmtId="0" fontId="7" fillId="0" borderId="0" xfId="0" applyFont="1" applyAlignment="1" applyProtection="1">
      <alignment vertical="top"/>
      <protection locked="0"/>
    </xf>
    <xf numFmtId="0" fontId="5" fillId="0" borderId="1" xfId="0" applyNumberFormat="1" applyFont="1" applyFill="1" applyBorder="1" applyAlignment="1">
      <alignment horizontal="left" vertical="top" wrapText="1"/>
    </xf>
    <xf numFmtId="164" fontId="5" fillId="0" borderId="1" xfId="0" applyNumberFormat="1" applyFont="1" applyBorder="1" applyAlignment="1">
      <alignment horizontal="center" vertical="center"/>
    </xf>
    <xf numFmtId="43" fontId="5" fillId="0" borderId="1" xfId="1" applyFont="1" applyBorder="1" applyAlignment="1">
      <alignment horizontal="center" vertical="center"/>
    </xf>
    <xf numFmtId="0" fontId="6" fillId="3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left" vertical="top" wrapText="1"/>
    </xf>
    <xf numFmtId="0" fontId="4" fillId="2" borderId="3" xfId="0" applyFont="1" applyFill="1" applyBorder="1" applyAlignment="1" applyProtection="1">
      <alignment horizontal="left" vertical="top"/>
      <protection locked="0"/>
    </xf>
    <xf numFmtId="0" fontId="5" fillId="2" borderId="4" xfId="0" applyFont="1" applyFill="1" applyBorder="1" applyAlignment="1" applyProtection="1">
      <alignment horizontal="left" vertical="top"/>
      <protection locked="0"/>
    </xf>
    <xf numFmtId="0" fontId="5" fillId="2" borderId="5" xfId="0" applyFont="1" applyFill="1" applyBorder="1" applyAlignment="1" applyProtection="1">
      <alignment horizontal="left" vertical="top"/>
      <protection locked="0"/>
    </xf>
    <xf numFmtId="0" fontId="5" fillId="0" borderId="2" xfId="0" applyFont="1" applyBorder="1" applyAlignment="1" applyProtection="1">
      <alignment horizontal="center" vertical="top"/>
      <protection locked="0"/>
    </xf>
    <xf numFmtId="49" fontId="5" fillId="0" borderId="2" xfId="0" applyNumberFormat="1" applyFont="1" applyBorder="1" applyAlignment="1" applyProtection="1">
      <alignment horizontal="center" vertical="top"/>
      <protection locked="0"/>
    </xf>
    <xf numFmtId="0" fontId="5" fillId="0" borderId="2" xfId="0" applyNumberFormat="1" applyFont="1" applyBorder="1" applyAlignment="1" applyProtection="1">
      <alignment horizontal="center" vertical="top"/>
    </xf>
    <xf numFmtId="0" fontId="5" fillId="0" borderId="6" xfId="0" applyNumberFormat="1" applyFont="1" applyBorder="1" applyAlignment="1" applyProtection="1">
      <alignment horizontal="left" vertical="top" wrapText="1"/>
    </xf>
    <xf numFmtId="0" fontId="5" fillId="3" borderId="1" xfId="0" applyFont="1" applyFill="1" applyBorder="1" applyAlignment="1">
      <alignment vertical="top" wrapText="1"/>
    </xf>
    <xf numFmtId="43" fontId="5" fillId="0" borderId="1" xfId="1" applyFont="1" applyBorder="1" applyAlignment="1" applyProtection="1">
      <alignment horizontal="right" vertical="center"/>
      <protection locked="0"/>
    </xf>
    <xf numFmtId="164" fontId="5" fillId="0" borderId="2" xfId="0" applyNumberFormat="1" applyFont="1" applyBorder="1" applyAlignment="1">
      <alignment horizontal="center" vertical="center" wrapText="1"/>
    </xf>
    <xf numFmtId="0" fontId="5" fillId="0" borderId="1" xfId="0" applyFont="1" applyBorder="1" applyProtection="1">
      <protection locked="0"/>
    </xf>
    <xf numFmtId="0" fontId="4" fillId="2" borderId="4" xfId="0" applyFont="1" applyFill="1" applyBorder="1" applyAlignment="1" applyProtection="1">
      <alignment horizontal="left" vertical="top"/>
      <protection locked="0"/>
    </xf>
    <xf numFmtId="0" fontId="4" fillId="2" borderId="5" xfId="0" applyFont="1" applyFill="1" applyBorder="1" applyAlignment="1" applyProtection="1">
      <alignment horizontal="left" vertical="top"/>
      <protection locked="0"/>
    </xf>
    <xf numFmtId="164" fontId="5" fillId="0" borderId="1" xfId="0" applyNumberFormat="1" applyFont="1" applyBorder="1" applyAlignment="1">
      <alignment horizontal="center" vertical="center" wrapText="1"/>
    </xf>
    <xf numFmtId="0" fontId="5" fillId="0" borderId="7" xfId="0" applyFont="1" applyBorder="1" applyAlignment="1" applyProtection="1">
      <alignment horizontal="center" vertical="top"/>
      <protection locked="0"/>
    </xf>
    <xf numFmtId="0" fontId="5" fillId="0" borderId="1" xfId="0" applyFont="1" applyFill="1" applyBorder="1" applyAlignment="1" applyProtection="1">
      <alignment horizontal="left" vertical="top" wrapText="1"/>
      <protection locked="0"/>
    </xf>
    <xf numFmtId="43" fontId="5" fillId="0" borderId="8" xfId="1" applyFont="1" applyBorder="1" applyAlignment="1" applyProtection="1">
      <alignment horizontal="center" vertical="center"/>
      <protection locked="0"/>
    </xf>
    <xf numFmtId="164" fontId="5" fillId="0" borderId="8" xfId="0" applyNumberFormat="1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center" vertical="center" wrapText="1"/>
      <protection locked="0"/>
    </xf>
    <xf numFmtId="0" fontId="5" fillId="0" borderId="8" xfId="0" applyFont="1" applyBorder="1" applyProtection="1">
      <protection locked="0"/>
    </xf>
    <xf numFmtId="0" fontId="4" fillId="2" borderId="1" xfId="0" applyFont="1" applyFill="1" applyBorder="1" applyAlignment="1" applyProtection="1">
      <alignment horizontal="left" vertical="top"/>
      <protection locked="0"/>
    </xf>
    <xf numFmtId="43" fontId="5" fillId="0" borderId="1" xfId="1" applyFont="1" applyBorder="1" applyAlignment="1" applyProtection="1">
      <alignment horizontal="center" vertical="center"/>
      <protection locked="0"/>
    </xf>
    <xf numFmtId="49" fontId="5" fillId="0" borderId="1" xfId="0" applyNumberFormat="1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43" fontId="5" fillId="0" borderId="1" xfId="1" applyFont="1" applyBorder="1" applyAlignment="1" applyProtection="1">
      <alignment horizontal="right" vertical="top"/>
      <protection locked="0"/>
    </xf>
    <xf numFmtId="164" fontId="5" fillId="0" borderId="1" xfId="0" applyNumberFormat="1" applyFont="1" applyBorder="1" applyAlignment="1" applyProtection="1">
      <alignment horizontal="center" vertical="top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3" fillId="0" borderId="0" xfId="0" applyFont="1" applyBorder="1" applyProtection="1">
      <protection locked="0"/>
    </xf>
    <xf numFmtId="0" fontId="3" fillId="0" borderId="0" xfId="0" applyFont="1" applyAlignment="1" applyProtection="1">
      <alignment horizontal="center"/>
      <protection locked="0"/>
    </xf>
    <xf numFmtId="49" fontId="3" fillId="0" borderId="0" xfId="0" applyNumberFormat="1" applyFont="1" applyAlignment="1" applyProtection="1">
      <alignment horizontal="center"/>
      <protection locked="0"/>
    </xf>
    <xf numFmtId="0" fontId="3" fillId="0" borderId="0" xfId="0" applyFont="1" applyProtection="1"/>
    <xf numFmtId="0" fontId="3" fillId="0" borderId="0" xfId="0" applyFont="1" applyAlignment="1" applyProtection="1">
      <alignment wrapText="1"/>
    </xf>
    <xf numFmtId="43" fontId="3" fillId="0" borderId="0" xfId="1" applyFont="1" applyAlignment="1" applyProtection="1">
      <alignment horizontal="right" vertical="top"/>
      <protection locked="0"/>
    </xf>
    <xf numFmtId="164" fontId="3" fillId="0" borderId="0" xfId="0" applyNumberFormat="1" applyFont="1" applyAlignment="1" applyProtection="1">
      <alignment horizontal="center" vertical="top"/>
      <protection locked="0"/>
    </xf>
    <xf numFmtId="0" fontId="3" fillId="0" borderId="0" xfId="0" applyFont="1" applyAlignment="1" applyProtection="1">
      <alignment horizontal="center" vertical="top"/>
      <protection locked="0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1090083</xdr:colOff>
      <xdr:row>6</xdr:row>
      <xdr:rowOff>137584</xdr:rowOff>
    </xdr:from>
    <xdr:ext cx="184731" cy="264560"/>
    <xdr:sp macro="" textlink="">
      <xdr:nvSpPr>
        <xdr:cNvPr id="2" name="TextBox 1"/>
        <xdr:cNvSpPr txBox="1"/>
      </xdr:nvSpPr>
      <xdr:spPr>
        <a:xfrm>
          <a:off x="5071533" y="17092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3619;&#3634;&#3618;&#3591;&#3634;&#3609;&#3592;&#3633;&#3604;&#3595;&#3639;&#3657;&#3629;&#3592;&#3633;&#3604;&#3592;&#3657;&#3634;&#3591;%20&#3619;&#3634;&#3618;&#3652;&#3605;&#3619;&#3617;&#3634;&#3626;%20&#3611;&#3637;%20256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"/>
      <sheetName val="ส่วนแรก"/>
      <sheetName val="หน้าปก"/>
      <sheetName val="งบประมาณ 64"/>
      <sheetName val="งบประมาณ 65"/>
      <sheetName val="งบประมาณ 67"/>
      <sheetName val="ไตรมาส"/>
      <sheetName val="ข้อมูล"/>
      <sheetName val="ไตรมาส1(กย-ธค)"/>
      <sheetName val="ไตรมาส2(มค-มีค)"/>
      <sheetName val="ไตรมาส3(เมย-มิย)"/>
      <sheetName val="ไตรมาส4(กค-กย) "/>
      <sheetName val="ไตรมาส2(ม.ค-มี.ค65)"/>
      <sheetName val="Sheet2"/>
      <sheetName val="ไตรมาส3(เม.ย-มิย65)"/>
      <sheetName val="ไตรมาส4(ก.ค-ก.ย65)"/>
    </sheetNames>
    <sheetDataSet>
      <sheetData sheetId="0"/>
      <sheetData sheetId="1">
        <row r="2">
          <cell r="J2">
            <v>1</v>
          </cell>
          <cell r="K2" t="str">
            <v>1 (เดือนตุลาคม ถึง เดือนธันวาคม พ.ศ. 2567)</v>
          </cell>
        </row>
        <row r="3">
          <cell r="C3">
            <v>1</v>
          </cell>
          <cell r="J3">
            <v>2</v>
          </cell>
          <cell r="K3" t="str">
            <v>1 (เดือนมกราคม ถึง เดือนมีนาคม พ.ศ. 2568)</v>
          </cell>
        </row>
        <row r="4">
          <cell r="J4">
            <v>3</v>
          </cell>
          <cell r="K4" t="str">
            <v>1 (เดือนเมษายน ถึง เดือนมิถุนายน พ.ศ. 2568)</v>
          </cell>
        </row>
        <row r="5">
          <cell r="J5">
            <v>4</v>
          </cell>
          <cell r="K5" t="str">
            <v>1 (เดือนกรกฎาคม ถึง เดือนกันยายน พ.ศ. 2568)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0"/>
  <sheetViews>
    <sheetView tabSelected="1" view="pageBreakPreview" zoomScaleNormal="100" zoomScaleSheetLayoutView="100" workbookViewId="0">
      <pane ySplit="5" topLeftCell="A24" activePane="bottomLeft" state="frozen"/>
      <selection pane="bottomLeft" activeCell="E15" sqref="E15"/>
    </sheetView>
  </sheetViews>
  <sheetFormatPr defaultColWidth="9.140625" defaultRowHeight="18.75"/>
  <cols>
    <col min="1" max="1" width="5.5703125" style="60" customWidth="1"/>
    <col min="2" max="2" width="5.28515625" style="61" customWidth="1"/>
    <col min="3" max="3" width="17.28515625" style="62" customWidth="1"/>
    <col min="4" max="4" width="31.5703125" style="63" customWidth="1"/>
    <col min="5" max="5" width="37" style="22" customWidth="1"/>
    <col min="6" max="6" width="11.85546875" style="64" customWidth="1"/>
    <col min="7" max="7" width="9" style="65" customWidth="1"/>
    <col min="8" max="8" width="13.7109375" style="66" customWidth="1"/>
    <col min="9" max="9" width="6" style="66" customWidth="1"/>
    <col min="10" max="10" width="6.7109375" style="2" customWidth="1"/>
    <col min="11" max="16384" width="9.140625" style="2"/>
  </cols>
  <sheetData>
    <row r="1" spans="1:12" ht="24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2" ht="20.25" customHeight="1">
      <c r="A2" s="1" t="str">
        <f>"ประจำไตรมาสที่"&amp;" "&amp;INDEX([1]ส่วนแรก!K2:K22,MATCH([1]ส่วนแรก!C3,[1]ส่วนแรก!J2:J5,0))</f>
        <v>ประจำไตรมาสที่ 1 (เดือนตุลาคม ถึง เดือนธันวาคม พ.ศ. 2567)</v>
      </c>
      <c r="B2" s="1"/>
      <c r="C2" s="1"/>
      <c r="D2" s="1"/>
      <c r="E2" s="1"/>
      <c r="F2" s="1"/>
      <c r="G2" s="1"/>
      <c r="H2" s="1"/>
      <c r="I2" s="1"/>
      <c r="J2" s="1"/>
    </row>
    <row r="3" spans="1:12" ht="23.25" customHeight="1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</row>
    <row r="4" spans="1:12">
      <c r="A4" s="4" t="s">
        <v>2</v>
      </c>
      <c r="B4" s="5" t="s">
        <v>3</v>
      </c>
      <c r="C4" s="6" t="s">
        <v>4</v>
      </c>
      <c r="D4" s="7" t="s">
        <v>5</v>
      </c>
      <c r="E4" s="4" t="s">
        <v>6</v>
      </c>
      <c r="F4" s="8" t="s">
        <v>7</v>
      </c>
      <c r="G4" s="4" t="s">
        <v>8</v>
      </c>
      <c r="H4" s="4"/>
      <c r="I4" s="9" t="s">
        <v>9</v>
      </c>
      <c r="J4" s="4" t="s">
        <v>10</v>
      </c>
    </row>
    <row r="5" spans="1:12">
      <c r="A5" s="4"/>
      <c r="B5" s="5"/>
      <c r="C5" s="6" t="s">
        <v>11</v>
      </c>
      <c r="D5" s="7"/>
      <c r="E5" s="4"/>
      <c r="F5" s="8"/>
      <c r="G5" s="10" t="s">
        <v>12</v>
      </c>
      <c r="H5" s="9" t="s">
        <v>13</v>
      </c>
      <c r="I5" s="9" t="s">
        <v>14</v>
      </c>
      <c r="J5" s="4"/>
    </row>
    <row r="6" spans="1:12">
      <c r="A6" s="11" t="s">
        <v>15</v>
      </c>
      <c r="B6" s="11"/>
      <c r="C6" s="11"/>
      <c r="D6" s="11"/>
      <c r="E6" s="11"/>
      <c r="F6" s="11"/>
      <c r="G6" s="11"/>
      <c r="H6" s="11"/>
      <c r="I6" s="11"/>
      <c r="J6" s="11"/>
    </row>
    <row r="7" spans="1:12" s="22" customFormat="1" ht="33">
      <c r="A7" s="12">
        <v>1</v>
      </c>
      <c r="B7" s="13" t="s">
        <v>16</v>
      </c>
      <c r="C7" s="14" t="str">
        <f>INDEX([1]!Table3[เลขประจำตัวผู้เสียภาษี/เลขประจำตัวประชาชน],MATCH(B7,[1]!Table3[รหัส],))</f>
        <v>0105561080368</v>
      </c>
      <c r="D7" s="15" t="str">
        <f>INDEX([1]!Table3[ชื่อผู้ประกอบการ],MATCH(B7,[1]!Table3[รหัส],))</f>
        <v>บริษัท แซฟวี เวย์ จำกัด</v>
      </c>
      <c r="E7" s="16" t="s">
        <v>17</v>
      </c>
      <c r="F7" s="17">
        <v>490000</v>
      </c>
      <c r="G7" s="18" t="s">
        <v>18</v>
      </c>
      <c r="H7" s="19" t="s">
        <v>19</v>
      </c>
      <c r="I7" s="20" t="s">
        <v>20</v>
      </c>
      <c r="J7" s="21"/>
    </row>
    <row r="8" spans="1:12" s="26" customFormat="1" ht="33">
      <c r="A8" s="12">
        <v>2</v>
      </c>
      <c r="B8" s="13" t="s">
        <v>21</v>
      </c>
      <c r="C8" s="23" t="str">
        <f>INDEX([1]!Table3[เลขประจำตัวผู้เสียภาษี/เลขประจำตัวประชาชน],MATCH(B8,[1]!Table3[รหัส],))</f>
        <v>0105547146144</v>
      </c>
      <c r="D8" s="15" t="str">
        <f>INDEX([1]!Table3[ชื่อผู้ประกอบการ],MATCH(B8,[1]!Table3[รหัส],))</f>
        <v>บริษัท โตชิบา เทค (ประเทศไทย) จำกัด</v>
      </c>
      <c r="E8" s="16" t="s">
        <v>22</v>
      </c>
      <c r="F8" s="17">
        <v>475200</v>
      </c>
      <c r="G8" s="24" t="s">
        <v>23</v>
      </c>
      <c r="H8" s="19" t="s">
        <v>24</v>
      </c>
      <c r="I8" s="25" t="s">
        <v>25</v>
      </c>
      <c r="J8" s="21"/>
      <c r="L8" s="22"/>
    </row>
    <row r="9" spans="1:12" s="22" customFormat="1" ht="49.5">
      <c r="A9" s="12">
        <v>3</v>
      </c>
      <c r="B9" s="13" t="s">
        <v>26</v>
      </c>
      <c r="C9" s="23" t="str">
        <f>INDEX([1]!Table3[เลขประจำตัวผู้เสียภาษี/เลขประจำตัวประชาชน],MATCH(B9,[1]!Table3[รหัส],))</f>
        <v>0994000164882</v>
      </c>
      <c r="D9" s="15" t="str">
        <f>INDEX([1]!Table3[ชื่อผู้ประกอบการ],MATCH(B9,[1]!Table3[รหัส],))</f>
        <v>องค์การสงเคราะห์ทหารผ่านศึก</v>
      </c>
      <c r="E9" s="27" t="s">
        <v>27</v>
      </c>
      <c r="F9" s="17">
        <v>408600</v>
      </c>
      <c r="G9" s="28" t="s">
        <v>28</v>
      </c>
      <c r="H9" s="19" t="s">
        <v>29</v>
      </c>
      <c r="I9" s="20" t="s">
        <v>25</v>
      </c>
      <c r="J9" s="21"/>
    </row>
    <row r="10" spans="1:12" s="22" customFormat="1">
      <c r="A10" s="12">
        <v>4</v>
      </c>
      <c r="B10" s="13" t="s">
        <v>21</v>
      </c>
      <c r="C10" s="23" t="str">
        <f>INDEX([1]!Table3[เลขประจำตัวผู้เสียภาษี/เลขประจำตัวประชาชน],MATCH(B10,[1]!Table3[รหัส],))</f>
        <v>0105547146144</v>
      </c>
      <c r="D10" s="15" t="str">
        <f>INDEX([1]!Table3[ชื่อผู้ประกอบการ],MATCH(B10,[1]!Table3[รหัส],))</f>
        <v>บริษัท โตชิบา เทค (ประเทศไทย) จำกัด</v>
      </c>
      <c r="E10" s="16" t="s">
        <v>30</v>
      </c>
      <c r="F10" s="17">
        <v>259200</v>
      </c>
      <c r="G10" s="28" t="s">
        <v>31</v>
      </c>
      <c r="H10" s="19" t="s">
        <v>32</v>
      </c>
      <c r="I10" s="20" t="s">
        <v>25</v>
      </c>
      <c r="J10" s="21"/>
    </row>
    <row r="11" spans="1:12" s="22" customFormat="1" ht="33">
      <c r="A11" s="12">
        <v>5</v>
      </c>
      <c r="B11" s="13" t="s">
        <v>33</v>
      </c>
      <c r="C11" s="23" t="str">
        <f>INDEX([1]!Table3[เลขประจำตัวผู้เสียภาษี/เลขประจำตัวประชาชน],MATCH(B11,[1]!Table3[รหัส],))</f>
        <v>0105528012502</v>
      </c>
      <c r="D11" s="15" t="str">
        <f>INDEX([1]!Table3[ชื่อผู้ประกอบการ],MATCH(B11,[1]!Table3[รหัส],))</f>
        <v>บริษัท เอ็ม.วอเตอร์ จำกัด</v>
      </c>
      <c r="E11" s="16" t="s">
        <v>34</v>
      </c>
      <c r="F11" s="17">
        <v>100000</v>
      </c>
      <c r="G11" s="28" t="s">
        <v>35</v>
      </c>
      <c r="H11" s="19" t="s">
        <v>36</v>
      </c>
      <c r="I11" s="20" t="s">
        <v>25</v>
      </c>
      <c r="J11" s="21"/>
    </row>
    <row r="12" spans="1:12" s="22" customFormat="1" ht="33">
      <c r="A12" s="12">
        <v>6</v>
      </c>
      <c r="B12" s="13" t="s">
        <v>37</v>
      </c>
      <c r="C12" s="23" t="str">
        <f>INDEX([1]!Table3[เลขประจำตัวผู้เสียภาษี/เลขประจำตัวประชาชน],MATCH(B12,[1]!Table3[รหัส],))</f>
        <v>0105549031085</v>
      </c>
      <c r="D12" s="15" t="str">
        <f>INDEX([1]!Table3[ชื่อผู้ประกอบการ],MATCH(B12,[1]!Table3[รหัส],))</f>
        <v>บริษัท ดาต้า เทคโนโลยี่ จำกัด</v>
      </c>
      <c r="E12" s="16" t="s">
        <v>38</v>
      </c>
      <c r="F12" s="17">
        <v>180000</v>
      </c>
      <c r="G12" s="28" t="s">
        <v>39</v>
      </c>
      <c r="H12" s="19" t="s">
        <v>40</v>
      </c>
      <c r="I12" s="20" t="s">
        <v>20</v>
      </c>
      <c r="J12" s="21"/>
    </row>
    <row r="13" spans="1:12" s="22" customFormat="1">
      <c r="A13" s="12">
        <v>7</v>
      </c>
      <c r="B13" s="13" t="s">
        <v>41</v>
      </c>
      <c r="C13" s="23" t="str">
        <f>INDEX([1]!Table3[เลขประจำตัวผู้เสียภาษี/เลขประจำตัวประชาชน],MATCH(B13,[1]!Table3[รหัส],))</f>
        <v>0105565151511</v>
      </c>
      <c r="D13" s="15" t="str">
        <f>INDEX([1]!Table3[ชื่อผู้ประกอบการ],MATCH(B13,[1]!Table3[รหัส],))</f>
        <v>ว้าวคลีนนิ่ง แมเนจเม้นท์ (สำนักงานใหญ่)</v>
      </c>
      <c r="E13" s="16" t="s">
        <v>42</v>
      </c>
      <c r="F13" s="17">
        <v>495000</v>
      </c>
      <c r="G13" s="28" t="s">
        <v>39</v>
      </c>
      <c r="H13" s="19" t="s">
        <v>43</v>
      </c>
      <c r="I13" s="20" t="s">
        <v>25</v>
      </c>
      <c r="J13" s="21"/>
    </row>
    <row r="14" spans="1:12" s="22" customFormat="1" ht="33">
      <c r="A14" s="12">
        <v>8</v>
      </c>
      <c r="B14" s="13" t="s">
        <v>44</v>
      </c>
      <c r="C14" s="23" t="str">
        <f>INDEX([1]!Table3[เลขประจำตัวผู้เสียภาษี/เลขประจำตัวประชาชน],MATCH(B14,[1]!Table3[รหัส],))</f>
        <v>0107564000014</v>
      </c>
      <c r="D14" s="15" t="str">
        <f>INDEX([1]!Table3[ชื่อผู้ประกอบการ],MATCH(B14,[1]!Table3[รหัส],))</f>
        <v>บริษัท โทรคมนาคมแห่งชาติ จำกัด (มหาชน)</v>
      </c>
      <c r="E14" s="16" t="s">
        <v>45</v>
      </c>
      <c r="F14" s="17">
        <v>165636</v>
      </c>
      <c r="G14" s="28" t="s">
        <v>46</v>
      </c>
      <c r="H14" s="19" t="s">
        <v>47</v>
      </c>
      <c r="I14" s="20" t="s">
        <v>25</v>
      </c>
      <c r="J14" s="21"/>
    </row>
    <row r="15" spans="1:12" s="22" customFormat="1" ht="66">
      <c r="A15" s="12">
        <v>9</v>
      </c>
      <c r="B15" s="13" t="s">
        <v>48</v>
      </c>
      <c r="C15" s="23" t="str">
        <f>INDEX([1]!Table3[เลขประจำตัวผู้เสียภาษี/เลขประจำตัวประชาชน],MATCH(B15,[1]!Table3[รหัส],))</f>
        <v>0145532000203</v>
      </c>
      <c r="D15" s="15" t="str">
        <f>INDEX([1]!Table3[ชื่อผู้ประกอบการ],MATCH(B15,[1]!Table3[รหัส],))</f>
        <v>บริษัท ก.พัชรศั กดิ์ จำกัด /
โรงแรมกรุงศรีริเวอร์</v>
      </c>
      <c r="E15" s="16" t="s">
        <v>49</v>
      </c>
      <c r="F15" s="29">
        <v>9000</v>
      </c>
      <c r="G15" s="18" t="s">
        <v>50</v>
      </c>
      <c r="H15" s="19" t="s">
        <v>51</v>
      </c>
      <c r="I15" s="20" t="s">
        <v>20</v>
      </c>
      <c r="J15" s="21"/>
    </row>
    <row r="16" spans="1:12" s="22" customFormat="1" ht="66">
      <c r="A16" s="12">
        <v>10</v>
      </c>
      <c r="B16" s="13" t="s">
        <v>52</v>
      </c>
      <c r="C16" s="23" t="str">
        <f>INDEX([1]!Table3[เลขประจำตัวผู้เสียภาษี/เลขประจำตัวประชาชน],MATCH(B16,[1]!Table3[รหัส],))</f>
        <v>0105562059770</v>
      </c>
      <c r="D16" s="15" t="str">
        <f>INDEX([1]!Table3[ชื่อผู้ประกอบการ],MATCH(B16,[1]!Table3[รหัส],))</f>
        <v>บริษัท ทรัพย์เจริญแทรเวล (2007) จำกัด</v>
      </c>
      <c r="E16" s="16" t="s">
        <v>53</v>
      </c>
      <c r="F16" s="17">
        <v>40000</v>
      </c>
      <c r="G16" s="18" t="s">
        <v>50</v>
      </c>
      <c r="H16" s="19" t="s">
        <v>54</v>
      </c>
      <c r="I16" s="20" t="s">
        <v>20</v>
      </c>
      <c r="J16" s="21"/>
    </row>
    <row r="17" spans="1:12" s="22" customFormat="1">
      <c r="A17" s="12">
        <v>11</v>
      </c>
      <c r="B17" s="13" t="s">
        <v>55</v>
      </c>
      <c r="C17" s="23" t="str">
        <f>INDEX([1]!Table3[เลขประจำตัวผู้เสียภาษี/เลขประจำตัวประชาชน],MATCH(B17,[1]!Table3[รหัส],))</f>
        <v>0105557002048</v>
      </c>
      <c r="D17" s="15" t="str">
        <f>INDEX([1]!Table3[ชื่อผู้ประกอบการ],MATCH(B17,[1]!Table3[รหัส],))</f>
        <v>บริษัท ไอซัพพลาย จำกัด</v>
      </c>
      <c r="E17" s="30" t="s">
        <v>56</v>
      </c>
      <c r="F17" s="17">
        <v>9166.69</v>
      </c>
      <c r="G17" s="28" t="s">
        <v>57</v>
      </c>
      <c r="H17" s="19" t="s">
        <v>58</v>
      </c>
      <c r="I17" s="20" t="s">
        <v>25</v>
      </c>
      <c r="J17" s="21"/>
    </row>
    <row r="18" spans="1:12" s="22" customFormat="1" ht="33">
      <c r="A18" s="12">
        <v>12</v>
      </c>
      <c r="B18" s="13" t="s">
        <v>59</v>
      </c>
      <c r="C18" s="23" t="str">
        <f>INDEX([1]!Table3[เลขประจำตัวผู้เสียภาษี/เลขประจำตัวประชาชน],MATCH(B18,[1]!Table3[รหัส],))</f>
        <v>0994000167890</v>
      </c>
      <c r="D18" s="15" t="str">
        <f>INDEX([1]!Table3[ชื่อผู้ประกอบการ],MATCH(B18,[1]!Table3[รหัส],))</f>
        <v>ร้านสหกรณ์การสื่อสารแห่งประเทศไทย จำกัด</v>
      </c>
      <c r="E18" s="30" t="s">
        <v>60</v>
      </c>
      <c r="F18" s="17">
        <v>6206</v>
      </c>
      <c r="G18" s="18" t="s">
        <v>61</v>
      </c>
      <c r="H18" s="19" t="s">
        <v>62</v>
      </c>
      <c r="I18" s="20" t="s">
        <v>25</v>
      </c>
      <c r="J18" s="21"/>
    </row>
    <row r="19" spans="1:12" s="22" customFormat="1" ht="33">
      <c r="A19" s="12">
        <v>13</v>
      </c>
      <c r="B19" s="13" t="s">
        <v>63</v>
      </c>
      <c r="C19" s="23" t="str">
        <f>INDEX([1]!Table3[เลขประจำตัวผู้เสียภาษี/เลขประจำตัวประชาชน],MATCH(B19,[1]!Table3[รหัส],))</f>
        <v>3100200312930</v>
      </c>
      <c r="D19" s="15" t="str">
        <f>INDEX([1]!Table3[ชื่อผู้ประกอบการ],MATCH(B19,[1]!Table3[รหัส],))</f>
        <v>นายพงศธร สุนพงษ์ศรี</v>
      </c>
      <c r="E19" s="31" t="s">
        <v>64</v>
      </c>
      <c r="F19" s="17">
        <v>1500</v>
      </c>
      <c r="G19" s="18" t="s">
        <v>65</v>
      </c>
      <c r="H19" s="19" t="s">
        <v>66</v>
      </c>
      <c r="I19" s="20" t="s">
        <v>20</v>
      </c>
      <c r="J19" s="21"/>
    </row>
    <row r="20" spans="1:12">
      <c r="A20" s="32" t="s">
        <v>67</v>
      </c>
      <c r="B20" s="33"/>
      <c r="C20" s="33"/>
      <c r="D20" s="33"/>
      <c r="E20" s="33"/>
      <c r="F20" s="33"/>
      <c r="G20" s="33"/>
      <c r="H20" s="33"/>
      <c r="I20" s="33"/>
      <c r="J20" s="34"/>
      <c r="L20" s="22"/>
    </row>
    <row r="21" spans="1:12" ht="33">
      <c r="A21" s="35">
        <v>1</v>
      </c>
      <c r="B21" s="36" t="s">
        <v>68</v>
      </c>
      <c r="C21" s="37" t="str">
        <f>INDEX([1]!Table3[เลขประจำตัวผู้เสียภาษี/เลขประจำตัวประชาชน],MATCH(B21,[1]!Table3[รหัส],))</f>
        <v>0105555032110</v>
      </c>
      <c r="D21" s="38" t="str">
        <f>INDEX([1]!Table3[ชื่อผู้ประกอบการ],MATCH(B21,[1]!Table3[รหัส],))</f>
        <v>บริษัท แสงเอกซัพพลายส์ จำกัด</v>
      </c>
      <c r="E21" s="39" t="s">
        <v>69</v>
      </c>
      <c r="F21" s="40">
        <v>2568</v>
      </c>
      <c r="G21" s="41" t="s">
        <v>70</v>
      </c>
      <c r="H21" s="12" t="s">
        <v>71</v>
      </c>
      <c r="I21" s="20" t="str">
        <f>INDEX([1]!Table3[SMEs],MATCH(B21,[1]!Table3[รหัส],))</f>
        <v>√</v>
      </c>
      <c r="J21" s="42"/>
      <c r="L21" s="22"/>
    </row>
    <row r="22" spans="1:12">
      <c r="A22" s="32" t="s">
        <v>72</v>
      </c>
      <c r="B22" s="43"/>
      <c r="C22" s="43"/>
      <c r="D22" s="43"/>
      <c r="E22" s="43"/>
      <c r="F22" s="43"/>
      <c r="G22" s="43"/>
      <c r="H22" s="43"/>
      <c r="I22" s="43"/>
      <c r="J22" s="44"/>
      <c r="L22" s="22"/>
    </row>
    <row r="23" spans="1:12" ht="49.5">
      <c r="A23" s="12">
        <v>1</v>
      </c>
      <c r="B23" s="36" t="s">
        <v>73</v>
      </c>
      <c r="C23" s="23" t="str">
        <f>INDEX([1]!Table3[เลขประจำตัวผู้เสียภาษี/เลขประจำตัวประชาชน],MATCH(B23,[1]!Table3[รหัส],))</f>
        <v>3500900332786</v>
      </c>
      <c r="D23" s="15" t="str">
        <f>INDEX([1]!Table3[ชื่อผู้ประกอบการ],MATCH(B23,[1]!Table3[รหัส],))</f>
        <v>นายศราวุฒิ โสภา</v>
      </c>
      <c r="E23" s="16" t="s">
        <v>74</v>
      </c>
      <c r="F23" s="40">
        <v>5500</v>
      </c>
      <c r="G23" s="45" t="s">
        <v>75</v>
      </c>
      <c r="H23" s="12" t="s">
        <v>76</v>
      </c>
      <c r="I23" s="20" t="str">
        <f>INDEX([1]!Table3[SMEs],MATCH(B23,[1]!Table3[รหัส],))</f>
        <v>-</v>
      </c>
      <c r="J23" s="42"/>
      <c r="L23" s="22"/>
    </row>
    <row r="24" spans="1:12">
      <c r="A24" s="32" t="s">
        <v>77</v>
      </c>
      <c r="B24" s="43"/>
      <c r="C24" s="43"/>
      <c r="D24" s="43"/>
      <c r="E24" s="43"/>
      <c r="F24" s="43"/>
      <c r="G24" s="43"/>
      <c r="H24" s="43"/>
      <c r="I24" s="43"/>
      <c r="J24" s="44"/>
    </row>
    <row r="25" spans="1:12">
      <c r="A25" s="46">
        <v>1</v>
      </c>
      <c r="B25" s="36" t="s">
        <v>63</v>
      </c>
      <c r="C25" s="37" t="str">
        <f>INDEX([1]!Table3[เลขประจำตัวผู้เสียภาษี/เลขประจำตัวประชาชน],MATCH(B25,[1]!Table3[รหัส],))</f>
        <v>3100200312930</v>
      </c>
      <c r="D25" s="38" t="str">
        <f>INDEX([1]!Table3[ชื่อผู้ประกอบการ],MATCH(B25,[1]!Table3[รหัส],))</f>
        <v>นายพงศธร สุนพงษ์ศรี</v>
      </c>
      <c r="E25" s="47" t="s">
        <v>78</v>
      </c>
      <c r="F25" s="48">
        <v>3000</v>
      </c>
      <c r="G25" s="49" t="s">
        <v>39</v>
      </c>
      <c r="H25" s="50" t="s">
        <v>79</v>
      </c>
      <c r="I25" s="20" t="str">
        <f>INDEX([1]!Table3[SMEs],MATCH(B25,[1]!Table3[รหัส],))</f>
        <v>-</v>
      </c>
      <c r="J25" s="51"/>
    </row>
    <row r="26" spans="1:12">
      <c r="A26" s="52" t="s">
        <v>80</v>
      </c>
      <c r="B26" s="52"/>
      <c r="C26" s="52"/>
      <c r="D26" s="52"/>
      <c r="E26" s="52"/>
      <c r="F26" s="52"/>
      <c r="G26" s="52"/>
      <c r="H26" s="52"/>
      <c r="I26" s="52"/>
      <c r="J26" s="52"/>
    </row>
    <row r="27" spans="1:12" ht="33">
      <c r="A27" s="12">
        <v>1</v>
      </c>
      <c r="B27" s="13" t="s">
        <v>81</v>
      </c>
      <c r="C27" s="23" t="str">
        <f>INDEX([1]!Table3[เลขประจำตัวผู้เสียภาษี/เลขประจำตัวประชาชน],MATCH(B27,[1]!Table3[รหัส],))</f>
        <v>0105554075761</v>
      </c>
      <c r="D27" s="15" t="str">
        <f>INDEX([1]!Table3[ชื่อผู้ประกอบการ],MATCH(B27,[1]!Table3[รหัส],))</f>
        <v>บริษัท เคดับบิว โซลูชั่น จำกัด</v>
      </c>
      <c r="E27" s="31" t="s">
        <v>82</v>
      </c>
      <c r="F27" s="53">
        <v>430000</v>
      </c>
      <c r="G27" s="54" t="s">
        <v>65</v>
      </c>
      <c r="H27" s="55" t="s">
        <v>83</v>
      </c>
      <c r="I27" s="20" t="str">
        <f>INDEX([1]!Table3[SMEs],MATCH(B27,[1]!Table3[รหัส],))</f>
        <v>√</v>
      </c>
      <c r="J27" s="42"/>
    </row>
    <row r="28" spans="1:12" ht="49.5">
      <c r="A28" s="12">
        <v>2</v>
      </c>
      <c r="B28" s="13" t="s">
        <v>84</v>
      </c>
      <c r="C28" s="23" t="str">
        <f>INDEX([1]!Table3[เลขประจำตัวผู้เสียภาษี/เลขประจำตัวประชาชน],MATCH(B28,[1]!Table3[รหัส],))</f>
        <v>1015548010416</v>
      </c>
      <c r="D28" s="15" t="str">
        <f>INDEX([1]!Table3[ชื่อผู้ประกอบการ],MATCH(B28,[1]!Table3[รหัส],))</f>
        <v>บริษัท บีทามส์โซลูชั่น จำกัด</v>
      </c>
      <c r="E28" s="31" t="s">
        <v>85</v>
      </c>
      <c r="F28" s="53">
        <v>200700</v>
      </c>
      <c r="G28" s="54" t="s">
        <v>86</v>
      </c>
      <c r="H28" s="55" t="s">
        <v>87</v>
      </c>
      <c r="I28" s="20" t="str">
        <f>INDEX([1]!Table3[SMEs],MATCH(B28,[1]!Table3[รหัส],))</f>
        <v>-</v>
      </c>
      <c r="J28" s="42"/>
    </row>
    <row r="29" spans="1:12" ht="33">
      <c r="A29" s="12">
        <v>3</v>
      </c>
      <c r="B29" s="13" t="s">
        <v>88</v>
      </c>
      <c r="C29" s="23" t="str">
        <f>INDEX([1]!Table3[เลขประจำตัวผู้เสียภาษี/เลขประจำตัวประชาชน],MATCH(B29,[1]!Table3[รหัส],))</f>
        <v>0105540093479</v>
      </c>
      <c r="D29" s="15" t="str">
        <f>INDEX([1]!Table3[ชื่อผู้ประกอบการ],MATCH(B29,[1]!Table3[รหัส],))</f>
        <v>บริษัท วี สมาร์ท จำกัด</v>
      </c>
      <c r="E29" s="31" t="s">
        <v>89</v>
      </c>
      <c r="F29" s="56">
        <v>125000</v>
      </c>
      <c r="G29" s="57" t="s">
        <v>90</v>
      </c>
      <c r="H29" s="12" t="s">
        <v>91</v>
      </c>
      <c r="I29" s="20" t="str">
        <f>INDEX([1]!Table3[SMEs],MATCH(B30,[1]!Table3[รหัส],))</f>
        <v>-</v>
      </c>
      <c r="J29" s="42"/>
    </row>
    <row r="30" spans="1:12" s="59" customFormat="1" ht="33">
      <c r="A30" s="58">
        <v>4</v>
      </c>
      <c r="B30" s="13" t="s">
        <v>44</v>
      </c>
      <c r="C30" s="23" t="str">
        <f>INDEX([1]!Table3[เลขประจำตัวผู้เสียภาษี/เลขประจำตัวประชาชน],MATCH(B30,[1]!Table3[รหัส],))</f>
        <v>0107564000014</v>
      </c>
      <c r="D30" s="15" t="str">
        <f>INDEX([1]!Table3[ชื่อผู้ประกอบการ],MATCH(B30,[1]!Table3[รหัส],))</f>
        <v>บริษัท โทรคมนาคมแห่งชาติ จำกัด (มหาชน)</v>
      </c>
      <c r="E30" s="31" t="s">
        <v>92</v>
      </c>
      <c r="F30" s="56">
        <v>425000</v>
      </c>
      <c r="G30" s="57" t="s">
        <v>90</v>
      </c>
      <c r="H30" s="12" t="s">
        <v>93</v>
      </c>
      <c r="I30" s="12" t="s">
        <v>25</v>
      </c>
      <c r="J30" s="42"/>
    </row>
  </sheetData>
  <mergeCells count="15">
    <mergeCell ref="A6:J6"/>
    <mergeCell ref="A20:J20"/>
    <mergeCell ref="A22:J22"/>
    <mergeCell ref="A24:J24"/>
    <mergeCell ref="A26:J26"/>
    <mergeCell ref="A1:J1"/>
    <mergeCell ref="A2:J2"/>
    <mergeCell ref="A3:J3"/>
    <mergeCell ref="A4:A5"/>
    <mergeCell ref="B4:B5"/>
    <mergeCell ref="D4:D5"/>
    <mergeCell ref="E4:E5"/>
    <mergeCell ref="F4:F5"/>
    <mergeCell ref="G4:H4"/>
    <mergeCell ref="J4:J5"/>
  </mergeCells>
  <pageMargins left="0.5" right="0.25" top="0.5" bottom="0.5" header="0.3" footer="0.3"/>
  <pageSetup paperSize="9" scale="96" fitToHeight="0" orientation="landscape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ไตรมาส1(กย-ธค)</vt:lpstr>
      <vt:lpstr>'ไตรมาส1(กย-ธค)'!Print_Titles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MDES</dc:creator>
  <cp:lastModifiedBy>MDES</cp:lastModifiedBy>
  <dcterms:created xsi:type="dcterms:W3CDTF">2026-03-19T07:43:33Z</dcterms:created>
  <dcterms:modified xsi:type="dcterms:W3CDTF">2026-03-19T07:44:54Z</dcterms:modified>
</cp:coreProperties>
</file>