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DES\Downloads\2568\"/>
    </mc:Choice>
  </mc:AlternateContent>
  <bookViews>
    <workbookView xWindow="0" yWindow="0" windowWidth="21600" windowHeight="9030"/>
  </bookViews>
  <sheets>
    <sheet name="ไตรมาส2(มค-มีค)" sheetId="1" r:id="rId1"/>
  </sheets>
  <externalReferences>
    <externalReference r:id="rId2"/>
  </externalReferences>
  <definedNames>
    <definedName name="_xlnm.Print_Titles" localSheetId="0">'ไตรมาส2(มค-มีค)'!$1:$5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1" i="1" l="1"/>
  <c r="I30" i="1"/>
  <c r="I28" i="1"/>
  <c r="D28" i="1"/>
  <c r="C28" i="1"/>
  <c r="I24" i="1"/>
  <c r="D24" i="1"/>
  <c r="C24" i="1"/>
  <c r="D22" i="1"/>
  <c r="I20" i="1"/>
  <c r="I19" i="1"/>
  <c r="D19" i="1"/>
  <c r="C19" i="1"/>
  <c r="I17" i="1"/>
  <c r="D17" i="1"/>
  <c r="C17" i="1"/>
  <c r="I15" i="1"/>
  <c r="D15" i="1"/>
  <c r="C15" i="1"/>
  <c r="I14" i="1"/>
  <c r="D14" i="1"/>
  <c r="C14" i="1"/>
  <c r="I13" i="1"/>
  <c r="D13" i="1"/>
  <c r="C13" i="1"/>
  <c r="I12" i="1"/>
  <c r="D12" i="1"/>
  <c r="C12" i="1"/>
  <c r="I11" i="1"/>
  <c r="D11" i="1"/>
  <c r="C11" i="1"/>
  <c r="I10" i="1"/>
  <c r="D10" i="1"/>
  <c r="C10" i="1"/>
  <c r="I9" i="1"/>
  <c r="D9" i="1"/>
  <c r="C9" i="1"/>
  <c r="I8" i="1"/>
  <c r="D8" i="1"/>
  <c r="C8" i="1"/>
  <c r="I7" i="1"/>
  <c r="D7" i="1"/>
  <c r="C7" i="1"/>
  <c r="A2" i="1"/>
</calcChain>
</file>

<file path=xl/sharedStrings.xml><?xml version="1.0" encoding="utf-8"?>
<sst xmlns="http://schemas.openxmlformats.org/spreadsheetml/2006/main" count="113" uniqueCount="94">
  <si>
    <t xml:space="preserve">รายละเอียดแนบท้ายประกาศผลผู้ชนะการจัดซื้อจัดจ้างหรือผู้ได้รับการคัดเลือก และสาระสำคัญของสัญญาหรือข้อตกลงเป็นหนังสือ </t>
  </si>
  <si>
    <t>สำนักงานปลัดกระทรวงดิจิทัลเพื่อเศรษฐกิจและสังคม</t>
  </si>
  <si>
    <t>ลำดับที่</t>
  </si>
  <si>
    <t>รหัส</t>
  </si>
  <si>
    <t>เลขประจำตัวผู้เสียภาษี/</t>
  </si>
  <si>
    <t>ชื่อผู้ประกอบการ</t>
  </si>
  <si>
    <t>รายการพัสดุที่จัดซื้อจัดจ้าง</t>
  </si>
  <si>
    <t>จำนวนเงินรวมที่จัดซื้อจัดจ้าง</t>
  </si>
  <si>
    <t>เอกสารอ้างอิง</t>
  </si>
  <si>
    <t>เหตุผล</t>
  </si>
  <si>
    <t>หมายเหตุ</t>
  </si>
  <si>
    <t>เลขประจำตัวประชาชน</t>
  </si>
  <si>
    <t>วันที่</t>
  </si>
  <si>
    <t>เลขที่</t>
  </si>
  <si>
    <t>SMEs</t>
  </si>
  <si>
    <t>กองกลาง (กก.)</t>
  </si>
  <si>
    <t>7797</t>
  </si>
  <si>
    <t>วัสดุสำนักงานและวัสดุคอมพิวเตอร์ จำนวน 7 รายการ</t>
  </si>
  <si>
    <t>ดศ 20/2568</t>
  </si>
  <si>
    <t>0067</t>
  </si>
  <si>
    <t>โครงการจัดซื้อหน่วยความจำหลัก (Memory) เพื่อเพิ่มประสิทธฺภาพสำหรับเครื่องคอมพิวเตอร์แม่ข่าย</t>
  </si>
  <si>
    <t>ดศ 21/2568</t>
  </si>
  <si>
    <t>9770</t>
  </si>
  <si>
    <t>เช่ารถบัสปรับอากาศ เพื่อใช้ในโครงการสัมมนาเชิงปฎิบัติการเพื่อทบทวนการขับเคลื่อนงานด้านดิจิทัลเพื่อเศรษฐกิจและสังคม (MDES Town Hall Meeting 2025) ครั้งที่ 1 ของสำนักงานปลัดกระทรวงดิจิทัลเพื่อเศรษฐกิจและสังคม</t>
  </si>
  <si>
    <t>ดศ 22/2568</t>
  </si>
  <si>
    <t>0756</t>
  </si>
  <si>
    <t>เช่าห้องประชุมพร้อมอุปกรณ์แอลซีดี (LCD) เพื่อใช้ในโครงการสัมมนาเชิงปฎิบัติการเพื่อทบทวนการขับเคลื่อนงานด้านดิจิทัลเพื่อเศรษฐกิจและสังคม (MDES Town Hall Meeting 2025) ครั้งที่ 1 ของสำนักงานปลัดกระทรวงดิจิทัลเพื่อเศรษฐกิจและสังคม</t>
  </si>
  <si>
    <t>ดศ 23/2568</t>
  </si>
  <si>
    <t>2048</t>
  </si>
  <si>
    <t>ซื้อหมึกพิมพ์คอมพิวเตอร์ จำนวน 2 รายการ</t>
  </si>
  <si>
    <t>ดศ 24/2568</t>
  </si>
  <si>
    <t>5447</t>
  </si>
  <si>
    <t>ซื้อวัสดุสำนักงานและวัสดุสิ่งพิมพ์ จำนวน 4 รายการ</t>
  </si>
  <si>
    <t>ดศ 25/2568</t>
  </si>
  <si>
    <t>1625</t>
  </si>
  <si>
    <t>ซื้อวัสดุสำนักงาน จำนวน 31 รายการ</t>
  </si>
  <si>
    <t>ดศ 26/2568</t>
  </si>
  <si>
    <t>ซื้อวัสดุงานบ้านงานครัว จำนวน 3 รายการ</t>
  </si>
  <si>
    <t>ดศ 27/2568</t>
  </si>
  <si>
    <t>ซื้อวัสดุคอมพิวเตอร์ จำนวน 14 รายการ</t>
  </si>
  <si>
    <t>ดศ 28/2568</t>
  </si>
  <si>
    <t>กลุ่มตรวจสอบภายใน (ตส.)</t>
  </si>
  <si>
    <t>ซื้อหมึกพิมพ์คอมพิวเตอร์</t>
  </si>
  <si>
    <t>ดศ 0200.12/4243</t>
  </si>
  <si>
    <t>กองยุทธศาสตร์และแผนงาน (ยศ.)</t>
  </si>
  <si>
    <t>2779</t>
  </si>
  <si>
    <t>เช่ารถตู้ปรับอากาศพร้อมคนขับ (รวมค่าน้ำมันเชื้อเพลิง ) เดินทาง 16 - 17 มกราคม 2568   ณ จ.ลำปางและแม่ฮ่องสอน</t>
  </si>
  <si>
    <t>ดศ 0205/262</t>
  </si>
  <si>
    <t>2698</t>
  </si>
  <si>
    <t>1900100012698</t>
  </si>
  <si>
    <t xml:space="preserve">นายปฐมพงษ์ อินทสระ </t>
  </si>
  <si>
    <t>เช่าเหมาบริการรถตู้ปรับอากาศ(พร้อมคนขับและรวมค่าน้ำมันเชื้อเพลิง)</t>
  </si>
  <si>
    <t>ดศ 0205/2151</t>
  </si>
  <si>
    <t>3238</t>
  </si>
  <si>
    <t>3410100423238</t>
  </si>
  <si>
    <t>นายชัยวัฒน์ ภูธรชัย</t>
  </si>
  <si>
    <t>เช่ารถตู้ปรับอากาศพร้อมคนขับ(รวมค่าน้ำมันเชื้อเพลิง)เดินทาง 3-5 มีนาคม 2568 ณ จ.บึงกาฬ อุดร หนองคาย</t>
  </si>
  <si>
    <t>ดศ 0205/2569</t>
  </si>
  <si>
    <t>-</t>
  </si>
  <si>
    <t>0105557002048</t>
  </si>
  <si>
    <t>ซื้อหมึกพิมพ์สำหรับเครื่องพิมพ์เลเซอร์ 2 รายการ</t>
  </si>
  <si>
    <t>ดศ 0205/3763</t>
  </si>
  <si>
    <t>กองสื่อสารโทรคมนาคม (กส.)</t>
  </si>
  <si>
    <t>ซื้อวัสดุคอมพิวเตอร์</t>
  </si>
  <si>
    <t>ดศ 0210.1/1224</t>
  </si>
  <si>
    <t>ศูนย์เทคโนโลยีสารสนเทศและการสื่อสาร (ศท.)</t>
  </si>
  <si>
    <t>๒๑๑๖</t>
  </si>
  <si>
    <t>๐๑๐๕๕๕๔๐๓๒๑๑๖</t>
  </si>
  <si>
    <t>บริษัท พีวี คอนเซาท์ติ้งแอนด์ซัพพอร์ท จำกัด</t>
  </si>
  <si>
    <t xml:space="preserve">เช่าใช้บริการใบรับรองอิเล็กทรอนิกส์ความปลอดภัยสำหรับเว็บไซต์ (Secure Socket Layer Certificate : SSL Certificate) ชนิด Wildcard ประจำปีงบประมาณ พ.ศ. ๒๕๖๘
</t>
  </si>
  <si>
    <t>16,300</t>
  </si>
  <si>
    <t>ดศ 0206/3๑๓๖</t>
  </si>
  <si>
    <t>กองขับเคลื่อนการปฏิรูปประเทศ ยุทธศาสตร์ชาติ และการสร้างความสามัคคีปรองดอง (ป.ย.ป.)</t>
  </si>
  <si>
    <t>สั่งซื้อหมึกพิมพ์คอมพิวเตอร์ จำนวน 2 รายการ</t>
  </si>
  <si>
    <t xml:space="preserve">ดศ 24/2568 </t>
  </si>
  <si>
    <t>กองดิจิทัลจังหวัด (ดจ.)</t>
  </si>
  <si>
    <t>1883</t>
  </si>
  <si>
    <t>3570501221883</t>
  </si>
  <si>
    <t>นายราเชนทร์ คมสาคร</t>
  </si>
  <si>
    <t>เช่ารถตู้ปรับอากาศพร้อมคนขับ(รวมค่าน้ำมันเชื้อเพลิง)จำนวน ๑ คัน ครั้งที่ ๒ ณ จังหวัดเชียงใหม่</t>
  </si>
  <si>
    <t>ดศ 1/2568</t>
  </si>
  <si>
    <t>เช่ารถตู้ปรับอากาศพร้อมคนขับ(รวมค่าน้ำมันเชื้อเพลิง)  จำนวน ๑ คัน</t>
  </si>
  <si>
    <t>ดศ 2/2568</t>
  </si>
  <si>
    <t>นายปฐมพงศ์ อินทรสระ</t>
  </si>
  <si>
    <t>เชารถตูปรับอากาศพรอมคนขับ (รวมคาน้ำ มันเชื้อเพลิง) จํานวน ๑ คัน ครั้งที่ ๔ ณ จังหวัดสงขลา</t>
  </si>
  <si>
    <t>ดศ 3/2568</t>
  </si>
  <si>
    <t>เชารถตูปรับอากาศพรอมคนขับ (รวมคาน้ำมันเชื้อเพลิง) จํานวน ๑ คัน</t>
  </si>
  <si>
    <t>ดศ 4/2568</t>
  </si>
  <si>
    <t>กองการต่างประเทศ(ตท.)</t>
  </si>
  <si>
    <t>5541</t>
  </si>
  <si>
    <t>0105543105541</t>
  </si>
  <si>
    <t>บริษัท อัลติเมท อินเทลลิเจนท์ โซลูชั่น จำกัด</t>
  </si>
  <si>
    <t>จ้างซ่อมจอคอมพิวเตอร์</t>
  </si>
  <si>
    <t>ดศ 0203/419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</si>
</sst>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[$-1870000]d/m/yy;@"/>
    <numFmt numFmtId="165" formatCode="_-* #,##0.00_-;\-* #,##0.00_-;_-* &quot;-&quot;??_-;_-@"/>
  </numFmts>
  <fonts count="6">
    <font>
      <sz val="11"/>
      <color theme="1"/>
      <name val="Calibri"/>
      <charset val="222"/>
      <scheme val="minor"/>
    </font>
    <font>
      <sz val="11"/>
      <color theme="1"/>
      <name val="Calibri"/>
      <charset val="222"/>
      <scheme val="minor"/>
    </font>
    <font>
      <sz val="14"/>
      <color theme="1"/>
      <name val="TH SarabunIT๙"/>
      <charset val="134"/>
    </font>
    <font>
      <b/>
      <sz val="14"/>
      <color theme="1"/>
      <name val="TH SarabunIT๙"/>
      <charset val="134"/>
    </font>
    <font>
      <sz val="14"/>
      <name val="TH SarabunIT๙"/>
      <charset val="134"/>
    </font>
    <font>
      <sz val="16"/>
      <name val="TH SarabunIT๙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2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43" fontId="3" fillId="0" borderId="1" xfId="1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3" fillId="2" borderId="6" xfId="0" applyFont="1" applyFill="1" applyBorder="1" applyAlignment="1" applyProtection="1">
      <alignment horizontal="left" vertical="top"/>
      <protection locked="0"/>
    </xf>
    <xf numFmtId="0" fontId="2" fillId="0" borderId="0" xfId="0" applyFont="1" applyAlignment="1" applyProtection="1">
      <alignment vertical="top"/>
      <protection locked="0"/>
    </xf>
    <xf numFmtId="0" fontId="2" fillId="0" borderId="1" xfId="0" applyFont="1" applyBorder="1" applyAlignment="1" applyProtection="1">
      <alignment horizontal="center" vertical="top"/>
      <protection locked="0"/>
    </xf>
    <xf numFmtId="49" fontId="2" fillId="0" borderId="1" xfId="0" applyNumberFormat="1" applyFont="1" applyBorder="1" applyAlignment="1" applyProtection="1">
      <alignment horizontal="center" vertical="top"/>
      <protection locked="0"/>
    </xf>
    <xf numFmtId="0" fontId="2" fillId="0" borderId="1" xfId="0" applyNumberFormat="1" applyFont="1" applyBorder="1" applyAlignment="1" applyProtection="1">
      <alignment horizontal="center" vertical="top"/>
    </xf>
    <xf numFmtId="0" fontId="2" fillId="0" borderId="1" xfId="0" applyNumberFormat="1" applyFont="1" applyBorder="1" applyAlignment="1" applyProtection="1">
      <alignment horizontal="left" vertical="top" wrapText="1"/>
    </xf>
    <xf numFmtId="0" fontId="2" fillId="0" borderId="1" xfId="0" applyFont="1" applyFill="1" applyBorder="1" applyAlignment="1">
      <alignment vertical="top" wrapText="1"/>
    </xf>
    <xf numFmtId="43" fontId="2" fillId="0" borderId="1" xfId="1" applyFont="1" applyBorder="1" applyAlignment="1">
      <alignment horizontal="right" vertical="top"/>
    </xf>
    <xf numFmtId="164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0" fontId="4" fillId="0" borderId="1" xfId="0" applyNumberFormat="1" applyFont="1" applyBorder="1" applyAlignment="1" applyProtection="1">
      <alignment horizontal="center" vertical="top" wrapText="1"/>
    </xf>
    <xf numFmtId="0" fontId="2" fillId="0" borderId="1" xfId="0" applyFont="1" applyBorder="1" applyAlignment="1" applyProtection="1">
      <alignment vertical="top"/>
      <protection locked="0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6" xfId="0" applyFont="1" applyFill="1" applyBorder="1" applyAlignment="1" applyProtection="1">
      <alignment horizontal="left" vertical="top"/>
      <protection locked="0"/>
    </xf>
    <xf numFmtId="0" fontId="2" fillId="0" borderId="2" xfId="0" applyFont="1" applyBorder="1" applyAlignment="1" applyProtection="1">
      <alignment horizontal="center" vertical="top"/>
      <protection locked="0"/>
    </xf>
    <xf numFmtId="49" fontId="2" fillId="0" borderId="2" xfId="0" applyNumberFormat="1" applyFont="1" applyBorder="1" applyAlignment="1" applyProtection="1">
      <alignment horizontal="center" vertical="top"/>
      <protection locked="0"/>
    </xf>
    <xf numFmtId="0" fontId="2" fillId="0" borderId="2" xfId="0" applyNumberFormat="1" applyFont="1" applyBorder="1" applyAlignment="1" applyProtection="1">
      <alignment horizontal="center" vertical="top"/>
    </xf>
    <xf numFmtId="0" fontId="2" fillId="0" borderId="7" xfId="0" applyNumberFormat="1" applyFont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vertical="top" wrapText="1"/>
      <protection locked="0"/>
    </xf>
    <xf numFmtId="43" fontId="2" fillId="0" borderId="1" xfId="1" applyFont="1" applyBorder="1" applyAlignment="1" applyProtection="1">
      <alignment horizontal="right" vertical="top"/>
      <protection locked="0"/>
    </xf>
    <xf numFmtId="164" fontId="2" fillId="0" borderId="2" xfId="0" applyNumberFormat="1" applyFont="1" applyBorder="1" applyAlignment="1">
      <alignment horizontal="center" vertical="top" wrapText="1"/>
    </xf>
    <xf numFmtId="0" fontId="2" fillId="0" borderId="1" xfId="0" applyFont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>
      <alignment horizontal="left" vertical="top" wrapText="1"/>
    </xf>
    <xf numFmtId="43" fontId="2" fillId="3" borderId="1" xfId="1" applyFont="1" applyFill="1" applyBorder="1" applyAlignment="1">
      <alignment vertical="top"/>
    </xf>
    <xf numFmtId="164" fontId="2" fillId="0" borderId="1" xfId="0" applyNumberFormat="1" applyFont="1" applyBorder="1" applyAlignment="1">
      <alignment horizontal="center" vertical="top" wrapText="1"/>
    </xf>
    <xf numFmtId="49" fontId="2" fillId="0" borderId="2" xfId="0" applyNumberFormat="1" applyFont="1" applyFill="1" applyBorder="1" applyAlignment="1" applyProtection="1">
      <alignment horizontal="center" vertical="top" wrapText="1"/>
      <protection locked="0"/>
    </xf>
    <xf numFmtId="0" fontId="2" fillId="0" borderId="2" xfId="0" quotePrefix="1" applyNumberFormat="1" applyFont="1" applyFill="1" applyBorder="1" applyAlignment="1" applyProtection="1">
      <alignment horizontal="center" vertical="top"/>
    </xf>
    <xf numFmtId="0" fontId="4" fillId="0" borderId="1" xfId="0" applyNumberFormat="1" applyFont="1" applyFill="1" applyBorder="1" applyAlignment="1" applyProtection="1">
      <alignment horizontal="center" vertical="top" wrapText="1"/>
    </xf>
    <xf numFmtId="0" fontId="2" fillId="0" borderId="1" xfId="0" quotePrefix="1" applyNumberFormat="1" applyFont="1" applyBorder="1" applyAlignment="1" applyProtection="1">
      <alignment horizontal="center" vertical="top"/>
    </xf>
    <xf numFmtId="0" fontId="2" fillId="0" borderId="4" xfId="0" applyNumberFormat="1" applyFont="1" applyBorder="1" applyAlignment="1" applyProtection="1">
      <alignment horizontal="left" vertical="top" wrapText="1"/>
    </xf>
    <xf numFmtId="0" fontId="2" fillId="0" borderId="1" xfId="0" applyFont="1" applyFill="1" applyBorder="1" applyAlignment="1" applyProtection="1">
      <alignment vertical="top"/>
      <protection locked="0"/>
    </xf>
    <xf numFmtId="164" fontId="2" fillId="0" borderId="1" xfId="0" applyNumberFormat="1" applyFont="1" applyBorder="1" applyAlignment="1" applyProtection="1">
      <alignment horizontal="center" vertical="top"/>
      <protection locked="0"/>
    </xf>
    <xf numFmtId="0" fontId="2" fillId="0" borderId="8" xfId="0" applyFont="1" applyBorder="1" applyAlignment="1" applyProtection="1">
      <alignment vertical="top"/>
      <protection locked="0"/>
    </xf>
    <xf numFmtId="0" fontId="3" fillId="2" borderId="4" xfId="0" applyFont="1" applyFill="1" applyBorder="1" applyAlignment="1" applyProtection="1">
      <alignment vertical="top"/>
      <protection locked="0"/>
    </xf>
    <xf numFmtId="0" fontId="3" fillId="2" borderId="5" xfId="0" applyFont="1" applyFill="1" applyBorder="1" applyAlignment="1" applyProtection="1">
      <alignment vertical="top"/>
      <protection locked="0"/>
    </xf>
    <xf numFmtId="0" fontId="3" fillId="2" borderId="6" xfId="0" applyFont="1" applyFill="1" applyBorder="1" applyAlignment="1" applyProtection="1">
      <alignment vertical="top"/>
      <protection locked="0"/>
    </xf>
    <xf numFmtId="0" fontId="2" fillId="0" borderId="9" xfId="0" applyFont="1" applyBorder="1" applyAlignment="1" applyProtection="1">
      <alignment horizontal="center" vertical="top"/>
      <protection locked="0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43" fontId="2" fillId="0" borderId="3" xfId="1" applyFont="1" applyBorder="1" applyAlignment="1" applyProtection="1">
      <alignment horizontal="center" vertical="top"/>
      <protection locked="0"/>
    </xf>
    <xf numFmtId="164" fontId="2" fillId="0" borderId="3" xfId="0" applyNumberFormat="1" applyFont="1" applyBorder="1" applyAlignment="1" applyProtection="1">
      <alignment horizontal="center" vertical="top"/>
      <protection locked="0"/>
    </xf>
    <xf numFmtId="0" fontId="2" fillId="0" borderId="3" xfId="0" applyFont="1" applyBorder="1" applyAlignment="1" applyProtection="1">
      <alignment horizontal="center" vertical="top" wrapText="1"/>
      <protection locked="0"/>
    </xf>
    <xf numFmtId="0" fontId="2" fillId="0" borderId="3" xfId="0" applyFont="1" applyBorder="1" applyAlignment="1" applyProtection="1">
      <alignment vertical="top"/>
      <protection locked="0"/>
    </xf>
    <xf numFmtId="0" fontId="2" fillId="0" borderId="1" xfId="0" quotePrefix="1" applyFont="1" applyBorder="1" applyAlignment="1">
      <alignment horizontal="center" vertical="top"/>
    </xf>
    <xf numFmtId="0" fontId="2" fillId="0" borderId="1" xfId="0" applyFont="1" applyBorder="1" applyAlignment="1" applyProtection="1">
      <alignment vertical="top" wrapText="1"/>
      <protection locked="0"/>
    </xf>
    <xf numFmtId="43" fontId="2" fillId="0" borderId="1" xfId="1" applyFont="1" applyBorder="1" applyAlignment="1" applyProtection="1">
      <alignment horizontal="left" vertical="top" wrapText="1"/>
      <protection locked="0"/>
    </xf>
    <xf numFmtId="164" fontId="2" fillId="0" borderId="1" xfId="0" quotePrefix="1" applyNumberFormat="1" applyFont="1" applyBorder="1" applyAlignment="1" applyProtection="1">
      <alignment horizontal="right" vertical="top"/>
      <protection locked="0"/>
    </xf>
    <xf numFmtId="0" fontId="3" fillId="2" borderId="7" xfId="0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4" fillId="0" borderId="1" xfId="0" applyFont="1" applyBorder="1" applyAlignment="1">
      <alignment vertical="top" wrapText="1"/>
    </xf>
    <xf numFmtId="165" fontId="4" fillId="0" borderId="12" xfId="0" applyNumberFormat="1" applyFont="1" applyBorder="1" applyAlignment="1">
      <alignment vertical="top" wrapText="1"/>
    </xf>
    <xf numFmtId="0" fontId="3" fillId="2" borderId="13" xfId="0" applyFont="1" applyFill="1" applyBorder="1" applyAlignment="1" applyProtection="1">
      <alignment horizontal="left" vertical="top"/>
      <protection locked="0"/>
    </xf>
    <xf numFmtId="0" fontId="3" fillId="2" borderId="8" xfId="0" applyFont="1" applyFill="1" applyBorder="1" applyAlignment="1" applyProtection="1">
      <alignment horizontal="left" vertical="top"/>
      <protection locked="0"/>
    </xf>
    <xf numFmtId="0" fontId="3" fillId="2" borderId="14" xfId="0" applyFont="1" applyFill="1" applyBorder="1" applyAlignment="1" applyProtection="1">
      <alignment horizontal="left" vertical="top"/>
      <protection locked="0"/>
    </xf>
    <xf numFmtId="49" fontId="2" fillId="0" borderId="1" xfId="0" applyNumberFormat="1" applyFont="1" applyFill="1" applyBorder="1" applyAlignment="1" applyProtection="1">
      <alignment horizontal="center" vertical="top"/>
      <protection locked="0"/>
    </xf>
    <xf numFmtId="0" fontId="2" fillId="0" borderId="1" xfId="0" quotePrefix="1" applyNumberFormat="1" applyFont="1" applyFill="1" applyBorder="1" applyAlignment="1" applyProtection="1">
      <alignment horizontal="center" vertical="top"/>
    </xf>
    <xf numFmtId="0" fontId="5" fillId="0" borderId="1" xfId="0" applyFont="1" applyBorder="1" applyAlignment="1">
      <alignment vertical="top" wrapText="1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43" fontId="2" fillId="0" borderId="1" xfId="1" applyFont="1" applyBorder="1" applyAlignment="1" applyProtection="1">
      <alignment horizontal="center" vertical="top"/>
      <protection locked="0"/>
    </xf>
    <xf numFmtId="49" fontId="2" fillId="0" borderId="1" xfId="0" applyNumberFormat="1" applyFont="1" applyFill="1" applyBorder="1" applyAlignment="1">
      <alignment horizontal="center" vertical="top" wrapText="1"/>
    </xf>
    <xf numFmtId="0" fontId="2" fillId="0" borderId="1" xfId="0" applyNumberFormat="1" applyFont="1" applyFill="1" applyBorder="1" applyAlignment="1">
      <alignment horizontal="left" vertical="top" wrapText="1"/>
    </xf>
    <xf numFmtId="0" fontId="2" fillId="0" borderId="0" xfId="0" applyFont="1" applyAlignment="1" applyProtection="1">
      <alignment horizontal="center" vertical="top"/>
      <protection locked="0"/>
    </xf>
    <xf numFmtId="49" fontId="2" fillId="0" borderId="0" xfId="0" applyNumberFormat="1" applyFont="1" applyAlignment="1" applyProtection="1">
      <alignment horizontal="center" vertical="top"/>
      <protection locked="0"/>
    </xf>
    <xf numFmtId="0" fontId="2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 wrapText="1"/>
    </xf>
    <xf numFmtId="43" fontId="2" fillId="0" borderId="0" xfId="1" applyFont="1" applyAlignment="1" applyProtection="1">
      <alignment horizontal="right" vertical="top"/>
      <protection locked="0"/>
    </xf>
    <xf numFmtId="164" fontId="2" fillId="0" borderId="0" xfId="0" applyNumberFormat="1" applyFont="1" applyAlignment="1" applyProtection="1">
      <alignment horizontal="center" vertical="top"/>
      <protection locked="0"/>
    </xf>
  </cellXfs>
  <cellStyles count="2">
    <cellStyle name="Comma" xfId="1" builtinId="3"/>
    <cellStyle name="Normal" xfId="0" builtinId="0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1090083</xdr:colOff>
      <xdr:row>6</xdr:row>
      <xdr:rowOff>137584</xdr:rowOff>
    </xdr:from>
    <xdr:ext cx="184731" cy="264560"/>
    <xdr:sp macro="" textlink="">
      <xdr:nvSpPr>
        <xdr:cNvPr id="2" name="TextBox 1"/>
        <xdr:cNvSpPr txBox="1"/>
      </xdr:nvSpPr>
      <xdr:spPr>
        <a:xfrm>
          <a:off x="4614333" y="17092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8</xdr:row>
      <xdr:rowOff>137584</xdr:rowOff>
    </xdr:from>
    <xdr:ext cx="184731" cy="264560"/>
    <xdr:sp macro="" textlink="">
      <xdr:nvSpPr>
        <xdr:cNvPr id="3" name="TextBox 1"/>
        <xdr:cNvSpPr txBox="1"/>
      </xdr:nvSpPr>
      <xdr:spPr>
        <a:xfrm>
          <a:off x="4614333" y="2899834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10</xdr:row>
      <xdr:rowOff>137584</xdr:rowOff>
    </xdr:from>
    <xdr:ext cx="184731" cy="255035"/>
    <xdr:sp macro="" textlink="">
      <xdr:nvSpPr>
        <xdr:cNvPr id="4" name="TextBox 1"/>
        <xdr:cNvSpPr txBox="1"/>
      </xdr:nvSpPr>
      <xdr:spPr>
        <a:xfrm>
          <a:off x="4614333" y="5757334"/>
          <a:ext cx="184731" cy="255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4</xdr:col>
      <xdr:colOff>1090083</xdr:colOff>
      <xdr:row>12</xdr:row>
      <xdr:rowOff>137584</xdr:rowOff>
    </xdr:from>
    <xdr:ext cx="184731" cy="264560"/>
    <xdr:sp macro="" textlink="">
      <xdr:nvSpPr>
        <xdr:cNvPr id="5" name="TextBox 1"/>
        <xdr:cNvSpPr txBox="1"/>
      </xdr:nvSpPr>
      <xdr:spPr>
        <a:xfrm>
          <a:off x="4614333" y="6471709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619;&#3634;&#3618;&#3591;&#3634;&#3609;&#3592;&#3633;&#3604;&#3595;&#3639;&#3657;&#3629;&#3592;&#3633;&#3604;&#3592;&#3657;&#3634;&#3591;%20&#3619;&#3634;&#3618;&#3652;&#3605;&#3619;&#3617;&#3634;&#3626;%20&#3611;&#3637;%20256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m"/>
      <sheetName val="ส่วนแรก"/>
      <sheetName val="หน้าปก"/>
      <sheetName val="งบประมาณ 64"/>
      <sheetName val="งบประมาณ 65"/>
      <sheetName val="งบประมาณ 67"/>
      <sheetName val="ไตรมาส"/>
      <sheetName val="ข้อมูล"/>
      <sheetName val="ไตรมาส1(กย-ธค)"/>
      <sheetName val="ไตรมาส2(มค-มีค)"/>
      <sheetName val="ไตรมาส3(เมย-มิย)"/>
      <sheetName val="ไตรมาส4(กค-กย) "/>
      <sheetName val="ไตรมาส2(ม.ค-มี.ค65)"/>
      <sheetName val="Sheet2"/>
      <sheetName val="ไตรมาส3(เม.ย-มิย65)"/>
      <sheetName val="ไตรมาส4(ก.ค-ก.ย65)"/>
    </sheetNames>
    <sheetDataSet>
      <sheetData sheetId="0"/>
      <sheetData sheetId="1">
        <row r="2">
          <cell r="J2">
            <v>1</v>
          </cell>
          <cell r="K2" t="str">
            <v>2 (เดือนตุลาคม ถึง เดือนธันวาคม พ.ศ. 2567)</v>
          </cell>
        </row>
        <row r="3">
          <cell r="C3">
            <v>2</v>
          </cell>
          <cell r="J3">
            <v>2</v>
          </cell>
          <cell r="K3" t="str">
            <v>2 (เดือนมกราคม ถึง เดือนมีนาคม พ.ศ. 2568)</v>
          </cell>
        </row>
        <row r="4">
          <cell r="J4">
            <v>3</v>
          </cell>
          <cell r="K4" t="str">
            <v>2 (เดือนเมษายน ถึง เดือนมิถุนายน พ.ศ. 2568)</v>
          </cell>
        </row>
        <row r="5">
          <cell r="J5">
            <v>4</v>
          </cell>
          <cell r="K5" t="str">
            <v>2 (เดือนกรกฎาคม ถึง เดือนกันยายน พ.ศ. 2568)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tabSelected="1" workbookViewId="0">
      <pane ySplit="5" topLeftCell="A30" activePane="bottomLeft" state="frozen"/>
      <selection pane="bottomLeft" activeCell="D32" sqref="D32"/>
    </sheetView>
  </sheetViews>
  <sheetFormatPr defaultColWidth="9.140625" defaultRowHeight="18.75"/>
  <cols>
    <col min="1" max="1" width="5.7109375" style="76" customWidth="1"/>
    <col min="2" max="2" width="6.7109375" style="77" customWidth="1"/>
    <col min="3" max="3" width="18.85546875" style="78" customWidth="1"/>
    <col min="4" max="4" width="21.5703125" style="79" customWidth="1"/>
    <col min="5" max="5" width="35.140625" style="16" customWidth="1"/>
    <col min="6" max="6" width="15" style="80" customWidth="1"/>
    <col min="7" max="7" width="11.7109375" style="81" customWidth="1"/>
    <col min="8" max="8" width="14.5703125" style="76" customWidth="1"/>
    <col min="9" max="9" width="8.42578125" style="76" customWidth="1"/>
    <col min="10" max="10" width="9.140625" style="16" customWidth="1"/>
    <col min="11" max="16384" width="9.140625" style="16"/>
  </cols>
  <sheetData>
    <row r="1" spans="1:10" s="2" customFormat="1" ht="24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0" s="2" customFormat="1" ht="20.25" customHeight="1">
      <c r="A2" s="1" t="str">
        <f>"ประจำไตรมาสที่"&amp;" "&amp;INDEX([1]ส่วนแรก!K2:K22,MATCH([1]ส่วนแรก!C3,[1]ส่วนแรก!J2:J5,0))</f>
        <v>ประจำไตรมาสที่ 2 (เดือนมกราคม ถึง เดือนมีนาคม พ.ศ. 2568)</v>
      </c>
      <c r="B2" s="1"/>
      <c r="C2" s="1"/>
      <c r="D2" s="1"/>
      <c r="E2" s="1"/>
      <c r="F2" s="1"/>
      <c r="G2" s="1"/>
      <c r="H2" s="1"/>
      <c r="I2" s="1"/>
      <c r="J2" s="1"/>
    </row>
    <row r="3" spans="1:10" s="2" customFormat="1" ht="23.25" customHeight="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</row>
    <row r="4" spans="1:10" s="2" customFormat="1">
      <c r="A4" s="4" t="s">
        <v>2</v>
      </c>
      <c r="B4" s="5" t="s">
        <v>3</v>
      </c>
      <c r="C4" s="6" t="s">
        <v>4</v>
      </c>
      <c r="D4" s="7" t="s">
        <v>5</v>
      </c>
      <c r="E4" s="4" t="s">
        <v>6</v>
      </c>
      <c r="F4" s="8" t="s">
        <v>7</v>
      </c>
      <c r="G4" s="4" t="s">
        <v>8</v>
      </c>
      <c r="H4" s="4"/>
      <c r="I4" s="9" t="s">
        <v>9</v>
      </c>
      <c r="J4" s="10" t="s">
        <v>10</v>
      </c>
    </row>
    <row r="5" spans="1:10" s="2" customFormat="1">
      <c r="A5" s="4"/>
      <c r="B5" s="5"/>
      <c r="C5" s="6" t="s">
        <v>11</v>
      </c>
      <c r="D5" s="7"/>
      <c r="E5" s="4"/>
      <c r="F5" s="8"/>
      <c r="G5" s="11" t="s">
        <v>12</v>
      </c>
      <c r="H5" s="9" t="s">
        <v>13</v>
      </c>
      <c r="I5" s="9" t="s">
        <v>14</v>
      </c>
      <c r="J5" s="12"/>
    </row>
    <row r="6" spans="1:10">
      <c r="A6" s="13" t="s">
        <v>15</v>
      </c>
      <c r="B6" s="14"/>
      <c r="C6" s="14"/>
      <c r="D6" s="14"/>
      <c r="E6" s="14"/>
      <c r="F6" s="14"/>
      <c r="G6" s="14"/>
      <c r="H6" s="14"/>
      <c r="I6" s="14"/>
      <c r="J6" s="15"/>
    </row>
    <row r="7" spans="1:10" ht="37.5">
      <c r="A7" s="17">
        <v>1</v>
      </c>
      <c r="B7" s="18" t="s">
        <v>16</v>
      </c>
      <c r="C7" s="19" t="str">
        <f>INDEX([1]!Table3[เลขประจำตัวผู้เสียภาษี/เลขประจำตัวประชาชน],MATCH(B7,[1]!Table3[รหัส],))</f>
        <v>0105560187797</v>
      </c>
      <c r="D7" s="20" t="str">
        <f>INDEX([1]!Table3[ชื่อผู้ประกอบการ],MATCH(B7,[1]!Table3[รหัส],))</f>
        <v>บริษัท แคพเพลลา จำกัด</v>
      </c>
      <c r="E7" s="21" t="s">
        <v>17</v>
      </c>
      <c r="F7" s="22">
        <v>63483.1</v>
      </c>
      <c r="G7" s="23">
        <v>45693</v>
      </c>
      <c r="H7" s="24" t="s">
        <v>18</v>
      </c>
      <c r="I7" s="25" t="str">
        <f>INDEX([1]!Table3[SMEs],MATCH(B7,[1]!Table3[รหัส],))</f>
        <v>√</v>
      </c>
      <c r="J7" s="26"/>
    </row>
    <row r="8" spans="1:10" ht="56.25">
      <c r="A8" s="17">
        <v>2</v>
      </c>
      <c r="B8" s="18" t="s">
        <v>19</v>
      </c>
      <c r="C8" s="19" t="str">
        <f>INDEX([1]!Table3[เลขประจำตัวผู้เสียภาษี/เลขประจำตัวประชาชน],MATCH(B8,[1]!Table3[รหัส],))</f>
        <v>0107546000067</v>
      </c>
      <c r="D8" s="20" t="str">
        <f>INDEX([1]!Table3[ชื่อผู้ประกอบการ],MATCH(B8,[1]!Table3[รหัส],))</f>
        <v>บริษัท แอดวานซ์ อินโฟรเมชั่น เทคโนโลยี จำกัด (มหาชน)</v>
      </c>
      <c r="E8" s="21" t="s">
        <v>20</v>
      </c>
      <c r="F8" s="22">
        <v>383100</v>
      </c>
      <c r="G8" s="23">
        <v>45695</v>
      </c>
      <c r="H8" s="24" t="s">
        <v>21</v>
      </c>
      <c r="I8" s="25" t="str">
        <f>INDEX([1]!Table3[SMEs],MATCH(B8,[1]!Table3[รหัส],))</f>
        <v>-</v>
      </c>
      <c r="J8" s="26"/>
    </row>
    <row r="9" spans="1:10" ht="112.5">
      <c r="A9" s="17">
        <v>3</v>
      </c>
      <c r="B9" s="18" t="s">
        <v>22</v>
      </c>
      <c r="C9" s="19" t="str">
        <f>INDEX([1]!Table3[เลขประจำตัวผู้เสียภาษี/เลขประจำตัวประชาชน],MATCH(B9,[1]!Table3[รหัส],))</f>
        <v>0105562059770</v>
      </c>
      <c r="D9" s="20" t="str">
        <f>INDEX([1]!Table3[ชื่อผู้ประกอบการ],MATCH(B9,[1]!Table3[รหัส],))</f>
        <v>บริษัท ทรัพย์เจริญแทรเวล (2007) จำกัด</v>
      </c>
      <c r="E9" s="21" t="s">
        <v>23</v>
      </c>
      <c r="F9" s="22">
        <v>61200</v>
      </c>
      <c r="G9" s="23">
        <v>45714</v>
      </c>
      <c r="H9" s="24" t="s">
        <v>24</v>
      </c>
      <c r="I9" s="25" t="str">
        <f>INDEX([1]!Table3[SMEs],MATCH(B9,[1]!Table3[รหัส],))</f>
        <v>√</v>
      </c>
      <c r="J9" s="26"/>
    </row>
    <row r="10" spans="1:10" ht="112.5">
      <c r="A10" s="17">
        <v>4</v>
      </c>
      <c r="B10" s="18" t="s">
        <v>25</v>
      </c>
      <c r="C10" s="19" t="str">
        <f>INDEX([1]!Table3[เลขประจำตัวผู้เสียภาษี/เลขประจำตัวประชาชน],MATCH(B10,[1]!Table3[รหัส],))</f>
        <v>0755560000756</v>
      </c>
      <c r="D10" s="20" t="str">
        <f>INDEX([1]!Table3[ชื่อผู้ประกอบการ],MATCH(B10,[1]!Table3[รหัส],))</f>
        <v>บริษัท ดำเนินพวา จำกัด </v>
      </c>
      <c r="E10" s="21" t="s">
        <v>26</v>
      </c>
      <c r="F10" s="22">
        <v>139700</v>
      </c>
      <c r="G10" s="23">
        <v>45714</v>
      </c>
      <c r="H10" s="24" t="s">
        <v>27</v>
      </c>
      <c r="I10" s="25" t="str">
        <f>INDEX([1]!Table3[SMEs],MATCH(B10,[1]!Table3[รหัส],))</f>
        <v>-</v>
      </c>
      <c r="J10" s="26"/>
    </row>
    <row r="11" spans="1:10">
      <c r="A11" s="17">
        <v>5</v>
      </c>
      <c r="B11" s="18" t="s">
        <v>28</v>
      </c>
      <c r="C11" s="19" t="str">
        <f>INDEX([1]!Table3[เลขประจำตัวผู้เสียภาษี/เลขประจำตัวประชาชน],MATCH(B11,[1]!Table3[รหัส],))</f>
        <v>0105557002048</v>
      </c>
      <c r="D11" s="20" t="str">
        <f>INDEX([1]!Table3[ชื่อผู้ประกอบการ],MATCH(B11,[1]!Table3[รหัส],))</f>
        <v>บริษัท ไอซัพพลาย จำกัด</v>
      </c>
      <c r="E11" s="21" t="s">
        <v>29</v>
      </c>
      <c r="F11" s="22">
        <v>8132</v>
      </c>
      <c r="G11" s="23">
        <v>45733</v>
      </c>
      <c r="H11" s="24" t="s">
        <v>30</v>
      </c>
      <c r="I11" s="25" t="str">
        <f>INDEX([1]!Table3[SMEs],MATCH(B11,[1]!Table3[รหัส],))</f>
        <v>√</v>
      </c>
      <c r="J11" s="26"/>
    </row>
    <row r="12" spans="1:10" ht="37.5">
      <c r="A12" s="17">
        <v>6</v>
      </c>
      <c r="B12" s="18" t="s">
        <v>31</v>
      </c>
      <c r="C12" s="19" t="str">
        <f>INDEX([1]!Table3[เลขประจำตัวผู้เสียภาษี/เลขประจำตัวประชาชน],MATCH(B12,[1]!Table3[รหัส],))</f>
        <v>0994000165447</v>
      </c>
      <c r="D12" s="20" t="str">
        <f>INDEX([1]!Table3[ชื่อผู้ประกอบการ],MATCH(B12,[1]!Table3[รหัส],))</f>
        <v>โรงพิมพ์ตำรวจ</v>
      </c>
      <c r="E12" s="21" t="s">
        <v>32</v>
      </c>
      <c r="F12" s="22">
        <v>67276.25</v>
      </c>
      <c r="G12" s="23">
        <v>45735</v>
      </c>
      <c r="H12" s="24" t="s">
        <v>33</v>
      </c>
      <c r="I12" s="25" t="str">
        <f>INDEX([1]!Table3[SMEs],MATCH(B12,[1]!Table3[รหัส],))</f>
        <v>-</v>
      </c>
      <c r="J12" s="26"/>
    </row>
    <row r="13" spans="1:10" ht="37.5">
      <c r="A13" s="17">
        <v>7</v>
      </c>
      <c r="B13" s="18" t="s">
        <v>34</v>
      </c>
      <c r="C13" s="19" t="str">
        <f>INDEX([1]!Table3[เลขประจำตัวผู้เสียภาษี/เลขประจำตัวประชาชน],MATCH(B13,[1]!Table3[รหัส],))</f>
        <v>0125556001625</v>
      </c>
      <c r="D13" s="20" t="str">
        <f>INDEX([1]!Table3[ชื่อผู้ประกอบการ],MATCH(B13,[1]!Table3[รหัส],))</f>
        <v>บริษัท แอลแอนด์เอ็ม ซัพพลาย แอนด์ เซอร์วิส จำกัด</v>
      </c>
      <c r="E13" s="21" t="s">
        <v>35</v>
      </c>
      <c r="F13" s="22">
        <v>84487</v>
      </c>
      <c r="G13" s="23">
        <v>45743</v>
      </c>
      <c r="H13" s="24" t="s">
        <v>36</v>
      </c>
      <c r="I13" s="25" t="str">
        <f>INDEX([1]!Table3[SMEs],MATCH(B13,[1]!Table3[รหัส],))</f>
        <v>-</v>
      </c>
      <c r="J13" s="26"/>
    </row>
    <row r="14" spans="1:10" ht="37.5">
      <c r="A14" s="17">
        <v>8</v>
      </c>
      <c r="B14" s="18" t="s">
        <v>34</v>
      </c>
      <c r="C14" s="19" t="str">
        <f>INDEX([1]!Table3[เลขประจำตัวผู้เสียภาษี/เลขประจำตัวประชาชน],MATCH(B14,[1]!Table3[รหัส],))</f>
        <v>0125556001625</v>
      </c>
      <c r="D14" s="20" t="str">
        <f>INDEX([1]!Table3[ชื่อผู้ประกอบการ],MATCH(B14,[1]!Table3[รหัส],))</f>
        <v>บริษัท แอลแอนด์เอ็ม ซัพพลาย แอนด์ เซอร์วิส จำกัด</v>
      </c>
      <c r="E14" s="21" t="s">
        <v>37</v>
      </c>
      <c r="F14" s="22">
        <v>5220</v>
      </c>
      <c r="G14" s="23">
        <v>45378</v>
      </c>
      <c r="H14" s="24" t="s">
        <v>38</v>
      </c>
      <c r="I14" s="25" t="str">
        <f>INDEX([1]!Table3[SMEs],MATCH(B14,[1]!Table3[รหัส],))</f>
        <v>-</v>
      </c>
      <c r="J14" s="26"/>
    </row>
    <row r="15" spans="1:10" ht="37.5">
      <c r="A15" s="17">
        <v>9</v>
      </c>
      <c r="B15" s="18" t="s">
        <v>34</v>
      </c>
      <c r="C15" s="19" t="str">
        <f>INDEX([1]!Table3[เลขประจำตัวผู้เสียภาษี/เลขประจำตัวประชาชน],MATCH(B15,[1]!Table3[รหัส],))</f>
        <v>0125556001625</v>
      </c>
      <c r="D15" s="20" t="str">
        <f>INDEX([1]!Table3[ชื่อผู้ประกอบการ],MATCH(B15,[1]!Table3[รหัส],))</f>
        <v>บริษัท แอลแอนด์เอ็ม ซัพพลาย แอนด์ เซอร์วิส จำกัด</v>
      </c>
      <c r="E15" s="21" t="s">
        <v>39</v>
      </c>
      <c r="F15" s="22">
        <v>279530</v>
      </c>
      <c r="G15" s="23">
        <v>45747</v>
      </c>
      <c r="H15" s="24" t="s">
        <v>40</v>
      </c>
      <c r="I15" s="25" t="str">
        <f>INDEX([1]!Table3[SMEs],MATCH(B15,[1]!Table3[รหัส],))</f>
        <v>-</v>
      </c>
      <c r="J15" s="26"/>
    </row>
    <row r="16" spans="1:10">
      <c r="A16" s="13" t="s">
        <v>41</v>
      </c>
      <c r="B16" s="27"/>
      <c r="C16" s="27"/>
      <c r="D16" s="27"/>
      <c r="E16" s="27"/>
      <c r="F16" s="27"/>
      <c r="G16" s="27"/>
      <c r="H16" s="27"/>
      <c r="I16" s="27"/>
      <c r="J16" s="28"/>
    </row>
    <row r="17" spans="1:10" ht="56.25">
      <c r="A17" s="29">
        <v>1</v>
      </c>
      <c r="B17" s="30" t="s">
        <v>28</v>
      </c>
      <c r="C17" s="31" t="str">
        <f>INDEX([1]!Table3[เลขประจำตัวผู้เสียภาษี/เลขประจำตัวประชาชน],MATCH(B17,[1]!Table3[รหัส],))</f>
        <v>0105557002048</v>
      </c>
      <c r="D17" s="32" t="str">
        <f>INDEX([1]!Table3[ชื่อผู้ประกอบการ],MATCH(B17,[1]!Table3[รหัส],))</f>
        <v>บริษัท ไอซัพพลาย จำกัด</v>
      </c>
      <c r="E17" s="33" t="s">
        <v>42</v>
      </c>
      <c r="F17" s="34">
        <v>17483.8</v>
      </c>
      <c r="G17" s="35">
        <v>45742</v>
      </c>
      <c r="H17" s="36" t="s">
        <v>43</v>
      </c>
      <c r="I17" s="25" t="str">
        <f>INDEX([1]!Table3[SMEs],MATCH(B17,[1]!Table3[รหัส],))</f>
        <v>√</v>
      </c>
      <c r="J17" s="26"/>
    </row>
    <row r="18" spans="1:10">
      <c r="A18" s="13" t="s">
        <v>44</v>
      </c>
      <c r="B18" s="14"/>
      <c r="C18" s="14"/>
      <c r="D18" s="14"/>
      <c r="E18" s="14"/>
      <c r="F18" s="14"/>
      <c r="G18" s="14"/>
      <c r="H18" s="14"/>
      <c r="I18" s="14"/>
      <c r="J18" s="15"/>
    </row>
    <row r="19" spans="1:10" ht="56.25">
      <c r="A19" s="17">
        <v>1</v>
      </c>
      <c r="B19" s="30" t="s">
        <v>45</v>
      </c>
      <c r="C19" s="19" t="str">
        <f>INDEX([1]!Table3[เลขประจำตัวผู้เสียภาษี/เลขประจำตัวประชาชน],MATCH(B19,[1]!Table3[รหัส],))</f>
        <v>3580100232779</v>
      </c>
      <c r="D19" s="20" t="str">
        <f>INDEX([1]!Table3[ชื่อผู้ประกอบการ],MATCH(B19,[1]!Table3[รหัส],))</f>
        <v>นายปฐมพงษ์ บุญมาลา</v>
      </c>
      <c r="E19" s="37" t="s">
        <v>46</v>
      </c>
      <c r="F19" s="38">
        <v>8000</v>
      </c>
      <c r="G19" s="39">
        <v>45664</v>
      </c>
      <c r="H19" s="17" t="s">
        <v>47</v>
      </c>
      <c r="I19" s="25" t="str">
        <f>INDEX([1]!Table3[SMEs],MATCH(B19,[1]!Table3[รหัส],))</f>
        <v xml:space="preserve"> -</v>
      </c>
      <c r="J19" s="26"/>
    </row>
    <row r="20" spans="1:10" ht="37.5">
      <c r="A20" s="29">
        <v>2</v>
      </c>
      <c r="B20" s="40" t="s">
        <v>48</v>
      </c>
      <c r="C20" s="41" t="s">
        <v>49</v>
      </c>
      <c r="D20" s="32" t="s">
        <v>50</v>
      </c>
      <c r="E20" s="21" t="s">
        <v>51</v>
      </c>
      <c r="F20" s="38">
        <v>4500</v>
      </c>
      <c r="G20" s="35">
        <v>45701</v>
      </c>
      <c r="H20" s="17" t="s">
        <v>52</v>
      </c>
      <c r="I20" s="42" t="str">
        <f>INDEX([1]!Table3[SMEs],MATCH(B20,[1]!Table3[รหัส],))</f>
        <v>-</v>
      </c>
      <c r="J20" s="26"/>
    </row>
    <row r="21" spans="1:10" ht="56.25">
      <c r="A21" s="29">
        <v>3</v>
      </c>
      <c r="B21" s="40" t="s">
        <v>53</v>
      </c>
      <c r="C21" s="41" t="s">
        <v>54</v>
      </c>
      <c r="D21" s="32" t="s">
        <v>55</v>
      </c>
      <c r="E21" s="21" t="s">
        <v>56</v>
      </c>
      <c r="F21" s="38">
        <v>13500</v>
      </c>
      <c r="G21" s="35">
        <v>45715</v>
      </c>
      <c r="H21" s="17" t="s">
        <v>57</v>
      </c>
      <c r="I21" s="42" t="s">
        <v>58</v>
      </c>
      <c r="J21" s="26"/>
    </row>
    <row r="22" spans="1:10" s="47" customFormat="1" ht="36" customHeight="1">
      <c r="A22" s="17">
        <v>4</v>
      </c>
      <c r="B22" s="30" t="s">
        <v>28</v>
      </c>
      <c r="C22" s="43" t="s">
        <v>59</v>
      </c>
      <c r="D22" s="44" t="str">
        <f>INDEX([1]!Table3[ชื่อผู้ประกอบการ],MATCH(B22,[1]!Table3[รหัส],))</f>
        <v>บริษัท ไอซัพพลาย จำกัด</v>
      </c>
      <c r="E22" s="45" t="s">
        <v>60</v>
      </c>
      <c r="F22" s="34">
        <v>14584.1</v>
      </c>
      <c r="G22" s="46">
        <v>45734</v>
      </c>
      <c r="H22" s="17" t="s">
        <v>61</v>
      </c>
      <c r="I22" s="25" t="s">
        <v>58</v>
      </c>
      <c r="J22" s="26"/>
    </row>
    <row r="23" spans="1:10">
      <c r="A23" s="48" t="s">
        <v>62</v>
      </c>
      <c r="B23" s="49"/>
      <c r="C23" s="49"/>
      <c r="D23" s="49"/>
      <c r="E23" s="49"/>
      <c r="F23" s="49"/>
      <c r="G23" s="49"/>
      <c r="H23" s="49"/>
      <c r="I23" s="49"/>
      <c r="J23" s="50"/>
    </row>
    <row r="24" spans="1:10" ht="37.5">
      <c r="A24" s="51">
        <v>1</v>
      </c>
      <c r="B24" s="30" t="s">
        <v>28</v>
      </c>
      <c r="C24" s="31" t="str">
        <f>INDEX([1]!Table3[เลขประจำตัวผู้เสียภาษี/เลขประจำตัวประชาชน],MATCH(B24,[1]!Table3[รหัส],))</f>
        <v>0105557002048</v>
      </c>
      <c r="D24" s="32" t="str">
        <f>INDEX([1]!Table3[ชื่อผู้ประกอบการ],MATCH(B24,[1]!Table3[รหัส],))</f>
        <v>บริษัท ไอซัพพลาย จำกัด</v>
      </c>
      <c r="E24" s="52" t="s">
        <v>63</v>
      </c>
      <c r="F24" s="53">
        <v>45575.58</v>
      </c>
      <c r="G24" s="54">
        <v>45684</v>
      </c>
      <c r="H24" s="55" t="s">
        <v>64</v>
      </c>
      <c r="I24" s="25" t="str">
        <f>INDEX([1]!Table3[SMEs],MATCH(B24,[1]!Table3[รหัส],))</f>
        <v>√</v>
      </c>
      <c r="J24" s="56"/>
    </row>
    <row r="25" spans="1:10">
      <c r="A25" s="13" t="s">
        <v>65</v>
      </c>
      <c r="B25" s="14"/>
      <c r="C25" s="14"/>
      <c r="D25" s="14"/>
      <c r="E25" s="14"/>
      <c r="F25" s="14"/>
      <c r="G25" s="14"/>
      <c r="H25" s="14"/>
      <c r="I25" s="14"/>
      <c r="J25" s="15"/>
    </row>
    <row r="26" spans="1:10" ht="93.75">
      <c r="A26" s="51">
        <v>1</v>
      </c>
      <c r="B26" s="30" t="s">
        <v>66</v>
      </c>
      <c r="C26" s="57" t="s">
        <v>67</v>
      </c>
      <c r="D26" s="58" t="s">
        <v>68</v>
      </c>
      <c r="E26" s="59" t="s">
        <v>69</v>
      </c>
      <c r="F26" s="60" t="s">
        <v>70</v>
      </c>
      <c r="G26" s="54">
        <v>45721</v>
      </c>
      <c r="H26" s="55" t="s">
        <v>71</v>
      </c>
      <c r="I26" s="25" t="s">
        <v>58</v>
      </c>
      <c r="J26" s="56"/>
    </row>
    <row r="27" spans="1:10">
      <c r="A27" s="61" t="s">
        <v>72</v>
      </c>
      <c r="B27" s="62"/>
      <c r="C27" s="62"/>
      <c r="D27" s="62"/>
      <c r="E27" s="62"/>
      <c r="F27" s="62"/>
      <c r="G27" s="62"/>
      <c r="H27" s="62"/>
      <c r="I27" s="62"/>
      <c r="J27" s="63"/>
    </row>
    <row r="28" spans="1:10">
      <c r="A28" s="51">
        <v>1</v>
      </c>
      <c r="B28" s="30" t="s">
        <v>28</v>
      </c>
      <c r="C28" s="31" t="str">
        <f>INDEX([1]!Table3[เลขประจำตัวผู้เสียภาษี/เลขประจำตัวประชาชน],MATCH(B28,[1]!Table3[รหัส],))</f>
        <v>0105557002048</v>
      </c>
      <c r="D28" s="32" t="str">
        <f>INDEX([1]!Table3[ชื่อผู้ประกอบการ],MATCH(B28,[1]!Table3[รหัส],))</f>
        <v>บริษัท ไอซัพพลาย จำกัด</v>
      </c>
      <c r="E28" s="64" t="s">
        <v>73</v>
      </c>
      <c r="F28" s="65">
        <v>8132</v>
      </c>
      <c r="G28" s="54">
        <v>45733</v>
      </c>
      <c r="H28" s="55" t="s">
        <v>74</v>
      </c>
      <c r="I28" s="25" t="str">
        <f>INDEX([1]!Table3[SMEs],MATCH(B28,[1]!Table3[รหัส],))</f>
        <v>√</v>
      </c>
      <c r="J28" s="56"/>
    </row>
    <row r="29" spans="1:10">
      <c r="A29" s="66" t="s">
        <v>75</v>
      </c>
      <c r="B29" s="67"/>
      <c r="C29" s="67"/>
      <c r="D29" s="67"/>
      <c r="E29" s="67"/>
      <c r="F29" s="67"/>
      <c r="G29" s="67"/>
      <c r="H29" s="67"/>
      <c r="I29" s="67"/>
      <c r="J29" s="68"/>
    </row>
    <row r="30" spans="1:10" ht="56.25">
      <c r="A30" s="17">
        <v>1</v>
      </c>
      <c r="B30" s="69" t="s">
        <v>76</v>
      </c>
      <c r="C30" s="70" t="s">
        <v>77</v>
      </c>
      <c r="D30" s="20" t="s">
        <v>78</v>
      </c>
      <c r="E30" s="52" t="s">
        <v>79</v>
      </c>
      <c r="F30" s="53">
        <v>9000</v>
      </c>
      <c r="G30" s="54">
        <v>45705</v>
      </c>
      <c r="H30" s="55" t="s">
        <v>80</v>
      </c>
      <c r="I30" s="42" t="str">
        <f>INDEX([1]!Table3[SMEs],MATCH(B30,[1]!Table3[รหัส],))</f>
        <v>-</v>
      </c>
      <c r="J30" s="56"/>
    </row>
    <row r="31" spans="1:10" ht="40.5">
      <c r="A31" s="17">
        <v>2</v>
      </c>
      <c r="B31" s="69" t="s">
        <v>76</v>
      </c>
      <c r="C31" s="70" t="s">
        <v>77</v>
      </c>
      <c r="D31" s="20" t="s">
        <v>78</v>
      </c>
      <c r="E31" s="71" t="s">
        <v>81</v>
      </c>
      <c r="F31" s="53">
        <v>6500</v>
      </c>
      <c r="G31" s="54">
        <v>45706</v>
      </c>
      <c r="H31" s="55" t="s">
        <v>82</v>
      </c>
      <c r="I31" s="42" t="str">
        <f>INDEX([1]!Table3[SMEs],MATCH(B31,[1]!Table3[รหัส],))</f>
        <v>-</v>
      </c>
      <c r="J31" s="56"/>
    </row>
    <row r="32" spans="1:10" ht="56.25">
      <c r="A32" s="17">
        <v>3</v>
      </c>
      <c r="B32" s="69" t="s">
        <v>48</v>
      </c>
      <c r="C32" s="70" t="s">
        <v>49</v>
      </c>
      <c r="D32" s="20" t="s">
        <v>83</v>
      </c>
      <c r="E32" s="72" t="s">
        <v>84</v>
      </c>
      <c r="F32" s="73">
        <v>4000</v>
      </c>
      <c r="G32" s="46">
        <v>45733</v>
      </c>
      <c r="H32" s="36" t="s">
        <v>85</v>
      </c>
      <c r="I32" s="42" t="s">
        <v>58</v>
      </c>
      <c r="J32" s="26"/>
    </row>
    <row r="33" spans="1:10" ht="37.5">
      <c r="A33" s="17">
        <v>4</v>
      </c>
      <c r="B33" s="69" t="s">
        <v>48</v>
      </c>
      <c r="C33" s="70" t="s">
        <v>49</v>
      </c>
      <c r="D33" s="20" t="s">
        <v>83</v>
      </c>
      <c r="E33" s="72" t="s">
        <v>86</v>
      </c>
      <c r="F33" s="73">
        <v>8000</v>
      </c>
      <c r="G33" s="46">
        <v>45734</v>
      </c>
      <c r="H33" s="36" t="s">
        <v>87</v>
      </c>
      <c r="I33" s="42" t="s">
        <v>58</v>
      </c>
      <c r="J33" s="42"/>
    </row>
    <row r="34" spans="1:10">
      <c r="A34" s="66" t="s">
        <v>88</v>
      </c>
      <c r="B34" s="67"/>
      <c r="C34" s="67"/>
      <c r="D34" s="67"/>
      <c r="E34" s="67"/>
      <c r="F34" s="67"/>
      <c r="G34" s="67"/>
      <c r="H34" s="67"/>
      <c r="I34" s="67"/>
      <c r="J34" s="68"/>
    </row>
    <row r="35" spans="1:10" ht="37.5">
      <c r="A35" s="17">
        <v>1</v>
      </c>
      <c r="B35" s="69" t="s">
        <v>89</v>
      </c>
      <c r="C35" s="74" t="s">
        <v>90</v>
      </c>
      <c r="D35" s="75" t="s">
        <v>91</v>
      </c>
      <c r="E35" s="72" t="s">
        <v>92</v>
      </c>
      <c r="F35" s="73">
        <v>5885</v>
      </c>
      <c r="G35" s="46">
        <v>45666</v>
      </c>
      <c r="H35" s="36" t="s">
        <v>93</v>
      </c>
      <c r="I35" s="42" t="s">
        <v>58</v>
      </c>
      <c r="J35" s="26"/>
    </row>
  </sheetData>
  <mergeCells count="17">
    <mergeCell ref="A34:J34"/>
    <mergeCell ref="A6:J6"/>
    <mergeCell ref="A16:J16"/>
    <mergeCell ref="A18:J18"/>
    <mergeCell ref="A25:J25"/>
    <mergeCell ref="A27:J27"/>
    <mergeCell ref="A29:J29"/>
    <mergeCell ref="A1:J1"/>
    <mergeCell ref="A2:J2"/>
    <mergeCell ref="A3:J3"/>
    <mergeCell ref="A4:A5"/>
    <mergeCell ref="B4:B5"/>
    <mergeCell ref="D4:D5"/>
    <mergeCell ref="E4:E5"/>
    <mergeCell ref="F4:F5"/>
    <mergeCell ref="G4:H4"/>
    <mergeCell ref="J4:J5"/>
  </mergeCells>
  <conditionalFormatting sqref="C35">
    <cfRule type="duplicateValues" dxfId="4" priority="4"/>
    <cfRule type="duplicateValues" dxfId="3" priority="5"/>
  </conditionalFormatting>
  <conditionalFormatting sqref="D35">
    <cfRule type="duplicateValues" dxfId="2" priority="1"/>
    <cfRule type="duplicateValues" dxfId="1" priority="2"/>
    <cfRule type="duplicateValues" dxfId="0" priority="3"/>
  </conditionalFormatting>
  <pageMargins left="0.23622047244094499" right="0.23622047244094499" top="0.98425196850393704" bottom="0.98425196850393704" header="0.31496062992126" footer="0.31496062992126"/>
  <pageSetup paperSize="9" scale="97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ไตรมาส2(มค-มีค)</vt:lpstr>
      <vt:lpstr>'ไตรมาส2(มค-มีค)'!Print_Titles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MDES</dc:creator>
  <cp:lastModifiedBy>MDES</cp:lastModifiedBy>
  <dcterms:created xsi:type="dcterms:W3CDTF">2026-03-19T07:45:19Z</dcterms:created>
  <dcterms:modified xsi:type="dcterms:W3CDTF">2026-03-19T07:46:04Z</dcterms:modified>
</cp:coreProperties>
</file>